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Log" sheetId="1" state="visible" r:id="rId3"/>
    <sheet name="Daily Summary" sheetId="2" state="visible" r:id="rId4"/>
    <sheet name="Weekly Scorecard" sheetId="3" state="visible" r:id="rId5"/>
    <sheet name="Follow-Up Pipeline" sheetId="4" state="visible" r:id="rId6"/>
    <sheet name="How To Use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<sst xmlns="http://schemas.openxmlformats.org/spreadsheetml/2006/main" count="153" uniqueCount="131">
  <si>
    <t xml:space="preserve">Orb</t>
  </si>
  <si>
    <t xml:space="preserve">intra  |  Daily Call Tracker</t>
  </si>
  <si>
    <t xml:space="preserve">Sales Rep:</t>
  </si>
  <si>
    <t xml:space="preserve">📞  Log every call below. Yellow = needs follow-up.  🟢 Green = deal closed.</t>
  </si>
  <si>
    <t xml:space="preserve">Week of:</t>
  </si>
  <si>
    <t xml:space="preserve">Daily Goal:</t>
  </si>
  <si>
    <t xml:space="preserve">#</t>
  </si>
  <si>
    <t xml:space="preserve">Date</t>
  </si>
  <si>
    <t xml:space="preserve">Prospect Name</t>
  </si>
  <si>
    <t xml:space="preserve">Business Name</t>
  </si>
  <si>
    <t xml:space="preserve">Phone</t>
  </si>
  <si>
    <t xml:space="preserve">Time</t>
  </si>
  <si>
    <t xml:space="preserve">Outcome</t>
  </si>
  <si>
    <t xml:space="preserve">Got Conv?</t>
  </si>
  <si>
    <t xml:space="preserve">Demo
Booked?</t>
  </si>
  <si>
    <t xml:space="preserve">Follow
Up?</t>
  </si>
  <si>
    <t xml:space="preserve">Follow-Up
Date</t>
  </si>
  <si>
    <t xml:space="preserve">Closed?</t>
  </si>
  <si>
    <t xml:space="preserve">Package</t>
  </si>
  <si>
    <t xml:space="preserve">Value ($)</t>
  </si>
  <si>
    <t xml:space="preserve">Notes / Next Step</t>
  </si>
  <si>
    <t xml:space="preserve">intra  |  Daily Summary</t>
  </si>
  <si>
    <t xml:space="preserve">📊  Auto-calculated from Daily Log. Enter the date in column B for each row.</t>
  </si>
  <si>
    <t xml:space="preserve">DAILY ACTIVITY LOG  —  Enter dates and Orbintra pulls the counts from your Daily Log</t>
  </si>
  <si>
    <t xml:space="preserve">Calls Made</t>
  </si>
  <si>
    <t xml:space="preserve">Conversations</t>
  </si>
  <si>
    <t xml:space="preserve">Demos Booked</t>
  </si>
  <si>
    <t xml:space="preserve">Follow-Ups</t>
  </si>
  <si>
    <t xml:space="preserve">Deals Closed</t>
  </si>
  <si>
    <t xml:space="preserve">Revenue ($)</t>
  </si>
  <si>
    <t xml:space="preserve">Conv Rate</t>
  </si>
  <si>
    <t xml:space="preserve">Demo Rate</t>
  </si>
  <si>
    <t xml:space="preserve">WEEKLY TOTALS &amp; CONVERSION RATES</t>
  </si>
  <si>
    <t xml:space="preserve">TOTAL / WEEK</t>
  </si>
  <si>
    <t xml:space="preserve">PERFORMANCE VS TARGETS</t>
  </si>
  <si>
    <t xml:space="preserve">Metric</t>
  </si>
  <si>
    <t xml:space="preserve">Weekly Target</t>
  </si>
  <si>
    <t xml:space="preserve">Actual</t>
  </si>
  <si>
    <t xml:space="preserve">Variance</t>
  </si>
  <si>
    <t xml:space="preserve">Status</t>
  </si>
  <si>
    <t xml:space="preserve">calls/day × 5 days</t>
  </si>
  <si>
    <t xml:space="preserve">~28% connect rate</t>
  </si>
  <si>
    <t xml:space="preserve">10% of conversations</t>
  </si>
  <si>
    <t xml:space="preserve">Follow-Ups Set</t>
  </si>
  <si>
    <t xml:space="preserve">20% of conversations</t>
  </si>
  <si>
    <t xml:space="preserve">20% demo close rate</t>
  </si>
  <si>
    <t xml:space="preserve">Revenue Closed</t>
  </si>
  <si>
    <t xml:space="preserve">$4,997</t>
  </si>
  <si>
    <t xml:space="preserve">avg Growth package</t>
  </si>
  <si>
    <t xml:space="preserve">intra  |  Weekly Scorecard</t>
  </si>
  <si>
    <t xml:space="preserve">Rep Name:</t>
  </si>
  <si>
    <t xml:space="preserve">📈  Track your weekly numbers. Enter data in the yellow input cells. All metrics auto-calculate.</t>
  </si>
  <si>
    <t xml:space="preserve">8-WEEK ROLLING PERFORMANCE TRACKER</t>
  </si>
  <si>
    <t xml:space="preserve">Week 1</t>
  </si>
  <si>
    <t xml:space="preserve">Week 2</t>
  </si>
  <si>
    <t xml:space="preserve">Week 3</t>
  </si>
  <si>
    <t xml:space="preserve">Week 4</t>
  </si>
  <si>
    <t xml:space="preserve">Week 5</t>
  </si>
  <si>
    <t xml:space="preserve">Week 6</t>
  </si>
  <si>
    <t xml:space="preserve">Week 7</t>
  </si>
  <si>
    <t xml:space="preserve">Week 8</t>
  </si>
  <si>
    <t xml:space="preserve">Week Starting:</t>
  </si>
  <si>
    <t xml:space="preserve">Close Rate</t>
  </si>
  <si>
    <t xml:space="preserve">COMMISSION TIER TRACKER</t>
  </si>
  <si>
    <t xml:space="preserve">Tier</t>
  </si>
  <si>
    <t xml:space="preserve">Deals/Month</t>
  </si>
  <si>
    <t xml:space="preserve">Commission %</t>
  </si>
  <si>
    <t xml:space="preserve">Est. Monthly Earnings</t>
  </si>
  <si>
    <t xml:space="preserve">Your Status</t>
  </si>
  <si>
    <t xml:space="preserve">Starter</t>
  </si>
  <si>
    <t xml:space="preserve">1–2</t>
  </si>
  <si>
    <t xml:space="preserve">15%</t>
  </si>
  <si>
    <t xml:space="preserve">~$450–$900/mo</t>
  </si>
  <si>
    <t xml:space="preserve">New rep target — weeks 3-4</t>
  </si>
  <si>
    <t xml:space="preserve">Active</t>
  </si>
  <si>
    <t xml:space="preserve">3–5</t>
  </si>
  <si>
    <t xml:space="preserve">20%</t>
  </si>
  <si>
    <t xml:space="preserve">~$1,800–$5,000/mo</t>
  </si>
  <si>
    <t xml:space="preserve">Month 2 target — keep pushing</t>
  </si>
  <si>
    <t xml:space="preserve">Performer</t>
  </si>
  <si>
    <t xml:space="preserve">6–9</t>
  </si>
  <si>
    <t xml:space="preserve">25%</t>
  </si>
  <si>
    <t xml:space="preserve">~$6,000–$11,250/mo</t>
  </si>
  <si>
    <t xml:space="preserve">Month 3+ target — strong performer</t>
  </si>
  <si>
    <t xml:space="preserve">Elite</t>
  </si>
  <si>
    <t xml:space="preserve">10+</t>
  </si>
  <si>
    <t xml:space="preserve">30%</t>
  </si>
  <si>
    <t xml:space="preserve">$15,000+/mo</t>
  </si>
  <si>
    <t xml:space="preserve">Top 10% of reps — maximum bonuses</t>
  </si>
  <si>
    <t xml:space="preserve">💰  Recurring retention bonus: +$100 per active client at Month 3  ·  +$150 per active client at Month 6</t>
  </si>
  <si>
    <t xml:space="preserve">intra  |  Follow-Up Pipeline</t>
  </si>
  <si>
    <t xml:space="preserve">🔁  Track every prospect who needs a follow-up. Overdue follow-ups highlight automatically in red.</t>
  </si>
  <si>
    <t xml:space="preserve">Last Contact</t>
  </si>
  <si>
    <t xml:space="preserve">Follow-Up Date</t>
  </si>
  <si>
    <t xml:space="preserve">Times
Contacted</t>
  </si>
  <si>
    <t xml:space="preserve">Stage</t>
  </si>
  <si>
    <t xml:space="preserve">Package
Interest</t>
  </si>
  <si>
    <t xml:space="preserve">Priority</t>
  </si>
  <si>
    <t xml:space="preserve">Owner</t>
  </si>
  <si>
    <t xml:space="preserve">Notes</t>
  </si>
  <si>
    <t xml:space="preserve">PIPELINE SUMMARY</t>
  </si>
  <si>
    <t xml:space="preserve">intra  |  How To Use This Tracker</t>
  </si>
  <si>
    <t xml:space="preserve">📋  OVERVIEW</t>
  </si>
  <si>
    <t xml:space="preserve">This workbook has 4 active sheets. Use them in combination every day to stay on top of your pipeline.</t>
  </si>
  <si>
    <t xml:space="preserve">1.  DAILY LOG (this is your primary sheet)</t>
  </si>
  <si>
    <t xml:space="preserve">→  Every time you make a call, add a row here.</t>
  </si>
  <si>
    <t xml:space="preserve">→  Fill in: Date, Prospect Name, Business Name, Phone, Call Time, Outcome, and whether you got a conversation.</t>
  </si>
  <si>
    <t xml:space="preserve">→  If you booked a demo, set Demo Booked = Yes.</t>
  </si>
  <si>
    <t xml:space="preserve">→  If a follow-up is needed, set Follow-Up = Yes and add a Follow-Up Date.</t>
  </si>
  <si>
    <t xml:space="preserve">→  When a deal closes, set Closed = Yes, select the Package, and enter the Deal Value.</t>
  </si>
  <si>
    <t xml:space="preserve">→  Rows turn GREEN automatically when a deal is closed. Yellow when a follow-up is pending.</t>
  </si>
  <si>
    <t xml:space="preserve">2.  DAILY SUMMARY</t>
  </si>
  <si>
    <t xml:space="preserve">→  Enter the date for each day of the week in the "Date" column (column B, rows 9–15).</t>
  </si>
  <si>
    <t xml:space="preserve">→  All call counts, conversation rates, demo rates, and revenue figures auto-calculate from your Daily Log.</t>
  </si>
  <si>
    <t xml:space="preserve">→  Check the "Performance vs Targets" section to see if you're on track for the week.</t>
  </si>
  <si>
    <t xml:space="preserve">3.  WEEKLY SCORECARD</t>
  </si>
  <si>
    <t xml:space="preserve">→  Every Monday, enter last week's totals in the next available Week column.</t>
  </si>
  <si>
    <t xml:space="preserve">→  Conversation rate, Demo rate, and Close rate calculate automatically.</t>
  </si>
  <si>
    <t xml:space="preserve">→  Use the Commission Tier Tracker to see where you are relative to targets.</t>
  </si>
  <si>
    <t xml:space="preserve">4.  FOLLOW-UP PIPELINE</t>
  </si>
  <si>
    <t xml:space="preserve">→  Add every prospect who needs a future follow-up to this sheet.</t>
  </si>
  <si>
    <t xml:space="preserve">→  Set a Follow-Up Date. Rows turn RED automatically when a follow-up is overdue.</t>
  </si>
  <si>
    <t xml:space="preserve">→  Use the Stage dropdown to track where each prospect is in your process.</t>
  </si>
  <si>
    <t xml:space="preserve">→  Use Priority: 🔥 Hot, ⚡ Warm, ❄️ Cold to sort and focus your energy.</t>
  </si>
  <si>
    <t xml:space="preserve">💡  TIPS FOR BEST RESULTS</t>
  </si>
  <si>
    <t xml:space="preserve">→  Log calls in real-time — don't batch them at end of day. You'll miss details.</t>
  </si>
  <si>
    <t xml:space="preserve">→  Review your Daily Summary every morning: what happened yesterday? What's your call goal today?</t>
  </si>
  <si>
    <t xml:space="preserve">→  Update the Follow-Up Pipeline every day. Overdue follow-ups are lost money.</t>
  </si>
  <si>
    <t xml:space="preserve">→  If your Conv Rate drops below 20% for 3 days, review your opening script.</t>
  </si>
  <si>
    <t xml:space="preserve">→  If your Demo Rate drops below 10%, review your discovery questions.</t>
  </si>
  <si>
    <t xml:space="preserve">→  Weekly target: 125+ calls, 5+ demos, 1+ deal. Hit all three and you're on pace.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</si>
</sst>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0&quot; calls&quot;"/>
    <numFmt numFmtId="166" formatCode="mm/dd/yyyy"/>
    <numFmt numFmtId="167" formatCode="h:mm\ AM/PM"/>
    <numFmt numFmtId="168" formatCode="\$#,##0"/>
    <numFmt numFmtId="169" formatCode="0"/>
    <numFmt numFmtId="170" formatCode="0.0%"/>
    <numFmt numFmtId="171" formatCode="General"/>
    <numFmt numFmtId="172" formatCode="mm/dd"/>
    <numFmt numFmtId="173" formatCode="0&quot; prospects&quot;"/>
    <numFmt numFmtId="174" formatCode="0&quot; closed&quot;"/>
    <numFmt numFmtId="175" formatCode="0&quot; overdue&quot;"/>
    <numFmt numFmtId="176" formatCode="\$#,##0&quot; total&quot;"/>
  </numFmts>
  <fonts count="5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b val="true"/>
      <sz val="16"/>
      <color rgb="FF00E5A0"/>
      <name val="Arial"/>
      <family val="0"/>
      <charset val="1"/>
    </font>
    <font>
      <sz val="9"/>
      <color rgb="FF888888"/>
      <name val="Arial"/>
      <family val="0"/>
      <charset val="1"/>
    </font>
    <font>
      <b val="true"/>
      <sz val="10"/>
      <color rgb="FFF5F4F0"/>
      <name val="Arial"/>
      <family val="0"/>
      <charset val="1"/>
    </font>
    <font>
      <sz val="8.5"/>
      <color rgb="FF888888"/>
      <name val="Arial"/>
      <family val="0"/>
      <charset val="1"/>
    </font>
    <font>
      <b val="true"/>
      <sz val="9"/>
      <color rgb="FFF5F4F0"/>
      <name val="Arial"/>
      <family val="0"/>
      <charset val="1"/>
    </font>
    <font>
      <b val="true"/>
      <sz val="10"/>
      <color rgb="FFF0B429"/>
      <name val="Arial"/>
      <family val="0"/>
      <charset val="1"/>
    </font>
    <font>
      <b val="true"/>
      <sz val="8.5"/>
      <color rgb="FF888888"/>
      <name val="Arial"/>
      <family val="0"/>
      <charset val="1"/>
    </font>
    <font>
      <b val="true"/>
      <sz val="8.5"/>
      <color rgb="FF3D9EFF"/>
      <name val="Arial"/>
      <family val="0"/>
      <charset val="1"/>
    </font>
    <font>
      <b val="true"/>
      <sz val="8.5"/>
      <color rgb="FFF5F4F0"/>
      <name val="Arial"/>
      <family val="0"/>
      <charset val="1"/>
    </font>
    <font>
      <b val="true"/>
      <sz val="8.5"/>
      <color rgb="FF00E5A0"/>
      <name val="Arial"/>
      <family val="0"/>
      <charset val="1"/>
    </font>
    <font>
      <b val="true"/>
      <sz val="8.5"/>
      <color rgb="FFA855F7"/>
      <name val="Arial"/>
      <family val="0"/>
      <charset val="1"/>
    </font>
    <font>
      <b val="true"/>
      <sz val="8.5"/>
      <color rgb="FFF0B429"/>
      <name val="Arial"/>
      <family val="0"/>
      <charset val="1"/>
    </font>
    <font>
      <sz val="8"/>
      <color rgb="FF888888"/>
      <name val="Arial"/>
      <family val="0"/>
      <charset val="1"/>
    </font>
    <font>
      <sz val="10"/>
      <color rgb="FFF5F4F0"/>
      <name val="Arial"/>
      <family val="0"/>
      <charset val="1"/>
    </font>
    <font>
      <sz val="10"/>
      <color rgb="FF3D9EFF"/>
      <name val="Arial"/>
      <family val="0"/>
      <charset val="1"/>
    </font>
    <font>
      <sz val="10"/>
      <color rgb="FF00E5A0"/>
      <name val="Arial"/>
      <family val="0"/>
      <charset val="1"/>
    </font>
    <font>
      <sz val="10"/>
      <color rgb="FFA855F7"/>
      <name val="Arial"/>
      <family val="0"/>
      <charset val="1"/>
    </font>
    <font>
      <sz val="10"/>
      <color rgb="FFF0B429"/>
      <name val="Arial"/>
      <family val="0"/>
      <charset val="1"/>
    </font>
    <font>
      <b val="true"/>
      <sz val="16"/>
      <color rgb="FF3D9EFF"/>
      <name val="Arial"/>
      <family val="0"/>
      <charset val="1"/>
    </font>
    <font>
      <b val="true"/>
      <sz val="8"/>
      <color rgb="FF00E5A0"/>
      <name val="Arial"/>
      <family val="0"/>
      <charset val="1"/>
    </font>
    <font>
      <b val="true"/>
      <sz val="10"/>
      <color rgb="FF3D9EFF"/>
      <name val="Arial"/>
      <family val="0"/>
      <charset val="1"/>
    </font>
    <font>
      <b val="true"/>
      <sz val="10"/>
      <color rgb="FF00E5A0"/>
      <name val="Arial"/>
      <family val="0"/>
      <charset val="1"/>
    </font>
    <font>
      <b val="true"/>
      <sz val="9"/>
      <color rgb="FF00E5A0"/>
      <name val="Arial"/>
      <family val="0"/>
      <charset val="1"/>
    </font>
    <font>
      <b val="true"/>
      <sz val="11"/>
      <color rgb="FFF5F4F0"/>
      <name val="Arial"/>
      <family val="0"/>
      <charset val="1"/>
    </font>
    <font>
      <b val="true"/>
      <sz val="11"/>
      <color rgb="FF3D9EFF"/>
      <name val="Arial"/>
      <family val="0"/>
      <charset val="1"/>
    </font>
    <font>
      <b val="true"/>
      <sz val="11"/>
      <color rgb="FFA855F7"/>
      <name val="Arial"/>
      <family val="0"/>
      <charset val="1"/>
    </font>
    <font>
      <b val="true"/>
      <sz val="11"/>
      <color rgb="FFF0B429"/>
      <name val="Arial"/>
      <family val="0"/>
      <charset val="1"/>
    </font>
    <font>
      <b val="true"/>
      <sz val="11"/>
      <color rgb="FF00E5A0"/>
      <name val="Arial"/>
      <family val="0"/>
      <charset val="1"/>
    </font>
    <font>
      <sz val="9"/>
      <color rgb="FFF5F4F0"/>
      <name val="Arial"/>
      <family val="0"/>
      <charset val="1"/>
    </font>
    <font>
      <i val="true"/>
      <sz val="8"/>
      <color rgb="FF888888"/>
      <name val="Arial"/>
      <family val="0"/>
      <charset val="1"/>
    </font>
    <font>
      <b val="true"/>
      <sz val="10"/>
      <color rgb="FFA855F7"/>
      <name val="Arial"/>
      <family val="0"/>
      <charset val="1"/>
    </font>
    <font>
      <b val="true"/>
      <sz val="16"/>
      <color rgb="FFF0B429"/>
      <name val="Arial"/>
      <family val="0"/>
      <charset val="1"/>
    </font>
    <font>
      <b val="true"/>
      <sz val="9"/>
      <color rgb="FF3D9EFF"/>
      <name val="Arial"/>
      <family val="0"/>
      <charset val="1"/>
    </font>
    <font>
      <sz val="9"/>
      <color rgb="FF3D9EFF"/>
      <name val="Arial"/>
      <family val="0"/>
      <charset val="1"/>
    </font>
    <font>
      <sz val="9"/>
      <color rgb="FFA855F7"/>
      <name val="Arial"/>
      <family val="0"/>
      <charset val="1"/>
    </font>
    <font>
      <sz val="9"/>
      <color rgb="FFF0B429"/>
      <name val="Arial"/>
      <family val="0"/>
      <charset val="1"/>
    </font>
    <font>
      <sz val="9"/>
      <color rgb="FF00E5A0"/>
      <name val="Arial"/>
      <family val="0"/>
      <charset val="1"/>
    </font>
    <font>
      <b val="true"/>
      <sz val="9"/>
      <color rgb="FFF0B429"/>
      <name val="Arial"/>
      <family val="0"/>
      <charset val="1"/>
    </font>
    <font>
      <b val="true"/>
      <sz val="9"/>
      <color rgb="FFA855F7"/>
      <name val="Arial"/>
      <family val="0"/>
      <charset val="1"/>
    </font>
    <font>
      <sz val="8.5"/>
      <color rgb="FFF0B429"/>
      <name val="Arial"/>
      <family val="0"/>
      <charset val="1"/>
    </font>
    <font>
      <b val="true"/>
      <sz val="16"/>
      <color rgb="FFA855F7"/>
      <name val="Arial"/>
      <family val="0"/>
      <charset val="1"/>
    </font>
    <font>
      <b val="true"/>
      <sz val="8.5"/>
      <color rgb="FFFF5C5C"/>
      <name val="Arial"/>
      <family val="0"/>
      <charset val="1"/>
    </font>
    <font>
      <sz val="10"/>
      <color rgb="FF888888"/>
      <name val="Arial"/>
      <family val="0"/>
      <charset val="1"/>
    </font>
    <font>
      <sz val="10"/>
      <color rgb="FFFF5C5C"/>
      <name val="Arial"/>
      <family val="0"/>
      <charset val="1"/>
    </font>
    <font>
      <b val="true"/>
      <sz val="10"/>
      <color rgb="FFFF5C5C"/>
      <name val="Arial"/>
      <family val="0"/>
      <charset val="1"/>
    </font>
    <font>
      <sz val="8.5"/>
      <color rgb="FFF5F4F0"/>
      <name val="Arial"/>
      <family val="0"/>
      <charset val="1"/>
    </font>
    <font>
      <sz val="8.5"/>
      <color rgb="FF00E5A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11214"/>
        <bgColor rgb="FF161A1F"/>
      </patternFill>
    </fill>
    <fill>
      <patternFill patternType="solid">
        <fgColor rgb="FF1C2026"/>
        <bgColor rgb="FF20262E"/>
      </patternFill>
    </fill>
    <fill>
      <patternFill patternType="solid">
        <fgColor rgb="FF20262E"/>
        <bgColor rgb="FF252A30"/>
      </patternFill>
    </fill>
    <fill>
      <patternFill patternType="solid">
        <fgColor rgb="FF161A1F"/>
        <bgColor rgb="FF1C2026"/>
      </patternFill>
    </fill>
    <fill>
      <patternFill patternType="solid">
        <fgColor rgb="FF091A10"/>
        <bgColor rgb="FF111214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00E5A0"/>
      </bottom>
      <diagonal/>
    </border>
    <border diagonalUp="false" diagonalDown="false">
      <left/>
      <right/>
      <top/>
      <bottom style="thin">
        <color rgb="FF3D9EFF"/>
      </bottom>
      <diagonal/>
    </border>
    <border diagonalUp="false" diagonalDown="false">
      <left/>
      <right/>
      <top/>
      <bottom style="thin">
        <color rgb="FF252A30"/>
      </bottom>
      <diagonal/>
    </border>
    <border diagonalUp="false" diagonalDown="false">
      <left/>
      <right/>
      <top/>
      <bottom style="thin">
        <color rgb="FFF0B42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8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9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2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20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8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9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2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20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8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5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8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2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6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19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2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5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8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9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2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6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19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21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28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9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3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31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32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32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29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30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1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5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5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4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3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10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26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8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4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2" fontId="3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18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19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21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22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2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26" fillId="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9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1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0" fontId="20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3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2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3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5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22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4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8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7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9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22" fillId="5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4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8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3" fontId="7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4" fontId="26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49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26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7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0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0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37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0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0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1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1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2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3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ill>
        <patternFill>
          <bgColor rgb="FF0D2B1A"/>
        </patternFill>
      </fill>
    </dxf>
    <dxf>
      <fill>
        <patternFill>
          <bgColor rgb="FF1F1800"/>
        </patternFill>
      </fill>
    </dxf>
    <dxf>
      <font>
        <name val="Arial"/>
        <charset val="1"/>
        <family val="0"/>
        <b val="1"/>
        <color rgb="FF00E5A0"/>
      </font>
      <fill>
        <patternFill>
          <bgColor rgb="FF0D2B1A"/>
        </patternFill>
      </fill>
    </dxf>
    <dxf>
      <font>
        <name val="Arial"/>
        <charset val="1"/>
        <family val="0"/>
        <b val="1"/>
        <color rgb="FFFF5C5C"/>
      </font>
      <fill>
        <patternFill>
          <bgColor rgb="FF2B0D0D"/>
        </patternFill>
      </fill>
    </dxf>
    <dxf>
      <fill>
        <patternFill>
          <bgColor rgb="FF2B0D0D"/>
        </patternFill>
      </fill>
    </dxf>
    <dxf>
      <fill>
        <patternFill>
          <bgColor rgb="FF1A05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1A0500"/>
      <rgbColor rgb="FF008000"/>
      <rgbColor rgb="FF111214"/>
      <rgbColor rgb="FF808000"/>
      <rgbColor rgb="FF800080"/>
      <rgbColor rgb="FF008080"/>
      <rgbColor rgb="FFC0C0C0"/>
      <rgbColor rgb="FF888888"/>
      <rgbColor rgb="FF9999FF"/>
      <rgbColor rgb="FF993366"/>
      <rgbColor rgb="FFF5F4F0"/>
      <rgbColor rgb="FFCCFFFF"/>
      <rgbColor rgb="FF2B0D0D"/>
      <rgbColor rgb="FFFF5C5C"/>
      <rgbColor rgb="FF0066CC"/>
      <rgbColor rgb="FFCCCCFF"/>
      <rgbColor rgb="FF161A1F"/>
      <rgbColor rgb="FFFF00FF"/>
      <rgbColor rgb="FFFFFF00"/>
      <rgbColor rgb="FF00FFFF"/>
      <rgbColor rgb="FF800080"/>
      <rgbColor rgb="FF1F1800"/>
      <rgbColor rgb="FF008080"/>
      <rgbColor rgb="FF0000FF"/>
      <rgbColor rgb="FF00E5A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D9EFF"/>
      <rgbColor rgb="FF99CC00"/>
      <rgbColor rgb="FFF0B429"/>
      <rgbColor rgb="FFFF9900"/>
      <rgbColor rgb="FFFF6600"/>
      <rgbColor rgb="FFA855F7"/>
      <rgbColor rgb="FF969696"/>
      <rgbColor rgb="FF1C2026"/>
      <rgbColor rgb="FF339966"/>
      <rgbColor rgb="FF0D2B1A"/>
      <rgbColor rgb="FF20262E"/>
      <rgbColor rgb="FF993300"/>
      <rgbColor rgb="FF993366"/>
      <rgbColor rgb="FF091A10"/>
      <rgbColor rgb="FF252A3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E5A0"/>
    <pageSetUpPr fitToPage="false"/>
  </sheetPr>
  <dimension ref="A1:O5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1"/>
    <col collapsed="false" customWidth="true" hidden="false" outlineLevel="0" max="4" min="3" style="0" width="22"/>
    <col collapsed="false" customWidth="true" hidden="false" outlineLevel="0" max="5" min="5" style="0" width="13"/>
    <col collapsed="false" customWidth="true" hidden="false" outlineLevel="0" max="6" min="6" style="0" width="9"/>
    <col collapsed="false" customWidth="true" hidden="false" outlineLevel="0" max="7" min="7" style="0" width="11"/>
    <col collapsed="false" customWidth="true" hidden="false" outlineLevel="0" max="8" min="8" style="0" width="14"/>
    <col collapsed="false" customWidth="true" hidden="false" outlineLevel="0" max="10" min="9" style="0" width="10"/>
    <col collapsed="false" customWidth="true" hidden="false" outlineLevel="0" max="11" min="11" style="0" width="13"/>
    <col collapsed="false" customWidth="true" hidden="false" outlineLevel="0" max="13" min="12" style="0" width="11"/>
    <col collapsed="false" customWidth="true" hidden="false" outlineLevel="0" max="14" min="14" style="0" width="10"/>
    <col collapsed="false" customWidth="true" hidden="false" outlineLevel="0" max="15" min="15" style="0" width="30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37.5" hidden="false" customHeight="true" outlineLevel="0" collapsed="false">
      <c r="A2" s="1"/>
      <c r="B2" s="2" t="s">
        <v>0</v>
      </c>
      <c r="C2" s="3" t="s">
        <v>1</v>
      </c>
      <c r="D2" s="1"/>
      <c r="E2" s="1"/>
      <c r="F2" s="1"/>
      <c r="G2" s="1"/>
      <c r="H2" s="1"/>
      <c r="I2" s="1"/>
      <c r="J2" s="1"/>
      <c r="K2" s="1"/>
      <c r="L2" s="4" t="s">
        <v>2</v>
      </c>
      <c r="M2" s="5"/>
      <c r="N2" s="5"/>
      <c r="O2" s="5"/>
    </row>
    <row r="3" customFormat="false" ht="6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customFormat="false" ht="21.75" hidden="false" customHeight="true" outlineLevel="0" collapsed="false">
      <c r="A4" s="6"/>
      <c r="B4" s="7" t="s">
        <v>3</v>
      </c>
      <c r="C4" s="7"/>
      <c r="D4" s="7"/>
      <c r="E4" s="7"/>
      <c r="F4" s="7"/>
      <c r="G4" s="7"/>
      <c r="H4" s="7"/>
      <c r="I4" s="8" t="s">
        <v>4</v>
      </c>
      <c r="J4" s="9"/>
      <c r="K4" s="9"/>
      <c r="L4" s="9"/>
      <c r="M4" s="8" t="s">
        <v>5</v>
      </c>
      <c r="N4" s="10" t="n">
        <v>25</v>
      </c>
      <c r="O4" s="10"/>
    </row>
    <row r="5" customFormat="false" ht="6" hidden="false" customHeight="tru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customFormat="false" ht="25.5" hidden="false" customHeight="true" outlineLevel="0" collapsed="false">
      <c r="A6" s="11" t="s">
        <v>6</v>
      </c>
      <c r="B6" s="12" t="s">
        <v>7</v>
      </c>
      <c r="C6" s="13" t="s">
        <v>8</v>
      </c>
      <c r="D6" s="13" t="s">
        <v>9</v>
      </c>
      <c r="E6" s="11" t="s">
        <v>10</v>
      </c>
      <c r="F6" s="11" t="s">
        <v>11</v>
      </c>
      <c r="G6" s="14" t="s">
        <v>12</v>
      </c>
      <c r="H6" s="12" t="s">
        <v>13</v>
      </c>
      <c r="I6" s="15" t="s">
        <v>14</v>
      </c>
      <c r="J6" s="16" t="s">
        <v>15</v>
      </c>
      <c r="K6" s="16" t="s">
        <v>16</v>
      </c>
      <c r="L6" s="14" t="s">
        <v>17</v>
      </c>
      <c r="M6" s="14" t="s">
        <v>18</v>
      </c>
      <c r="N6" s="14" t="s">
        <v>19</v>
      </c>
      <c r="O6" s="11" t="s">
        <v>20</v>
      </c>
    </row>
    <row r="7" customFormat="false" ht="18" hidden="false" customHeight="true" outlineLevel="0" collapsed="false">
      <c r="A7" s="17" t="n">
        <v>1</v>
      </c>
      <c r="B7" s="18"/>
      <c r="C7" s="19"/>
      <c r="D7" s="19"/>
      <c r="E7" s="19"/>
      <c r="F7" s="20"/>
      <c r="G7" s="21"/>
      <c r="H7" s="22"/>
      <c r="I7" s="23"/>
      <c r="J7" s="24"/>
      <c r="K7" s="25"/>
      <c r="L7" s="21"/>
      <c r="M7" s="21"/>
      <c r="N7" s="26"/>
      <c r="O7" s="27"/>
    </row>
    <row r="8" customFormat="false" ht="18" hidden="false" customHeight="true" outlineLevel="0" collapsed="false">
      <c r="A8" s="28" t="n">
        <v>2</v>
      </c>
      <c r="B8" s="29"/>
      <c r="C8" s="30"/>
      <c r="D8" s="30"/>
      <c r="E8" s="30"/>
      <c r="F8" s="31"/>
      <c r="G8" s="32"/>
      <c r="H8" s="33"/>
      <c r="I8" s="34"/>
      <c r="J8" s="35"/>
      <c r="K8" s="36"/>
      <c r="L8" s="32"/>
      <c r="M8" s="32"/>
      <c r="N8" s="37"/>
      <c r="O8" s="38"/>
    </row>
    <row r="9" customFormat="false" ht="18" hidden="false" customHeight="true" outlineLevel="0" collapsed="false">
      <c r="A9" s="17" t="n">
        <v>3</v>
      </c>
      <c r="B9" s="18"/>
      <c r="C9" s="19"/>
      <c r="D9" s="19"/>
      <c r="E9" s="19"/>
      <c r="F9" s="20"/>
      <c r="G9" s="21"/>
      <c r="H9" s="22"/>
      <c r="I9" s="23"/>
      <c r="J9" s="24"/>
      <c r="K9" s="25"/>
      <c r="L9" s="21"/>
      <c r="M9" s="21"/>
      <c r="N9" s="26"/>
      <c r="O9" s="27"/>
    </row>
    <row r="10" customFormat="false" ht="18" hidden="false" customHeight="true" outlineLevel="0" collapsed="false">
      <c r="A10" s="28" t="n">
        <v>4</v>
      </c>
      <c r="B10" s="29"/>
      <c r="C10" s="30"/>
      <c r="D10" s="30"/>
      <c r="E10" s="30"/>
      <c r="F10" s="31"/>
      <c r="G10" s="32"/>
      <c r="H10" s="33"/>
      <c r="I10" s="34"/>
      <c r="J10" s="35"/>
      <c r="K10" s="36"/>
      <c r="L10" s="32"/>
      <c r="M10" s="32"/>
      <c r="N10" s="37"/>
      <c r="O10" s="38"/>
    </row>
    <row r="11" customFormat="false" ht="18" hidden="false" customHeight="true" outlineLevel="0" collapsed="false">
      <c r="A11" s="17" t="n">
        <v>5</v>
      </c>
      <c r="B11" s="18"/>
      <c r="C11" s="19"/>
      <c r="D11" s="19"/>
      <c r="E11" s="19"/>
      <c r="F11" s="20"/>
      <c r="G11" s="21"/>
      <c r="H11" s="22"/>
      <c r="I11" s="23"/>
      <c r="J11" s="24"/>
      <c r="K11" s="25"/>
      <c r="L11" s="21"/>
      <c r="M11" s="21"/>
      <c r="N11" s="26"/>
      <c r="O11" s="27"/>
    </row>
    <row r="12" customFormat="false" ht="18" hidden="false" customHeight="true" outlineLevel="0" collapsed="false">
      <c r="A12" s="28" t="n">
        <v>6</v>
      </c>
      <c r="B12" s="29"/>
      <c r="C12" s="30"/>
      <c r="D12" s="30"/>
      <c r="E12" s="30"/>
      <c r="F12" s="31"/>
      <c r="G12" s="32"/>
      <c r="H12" s="33"/>
      <c r="I12" s="34"/>
      <c r="J12" s="35"/>
      <c r="K12" s="36"/>
      <c r="L12" s="32"/>
      <c r="M12" s="32"/>
      <c r="N12" s="37"/>
      <c r="O12" s="38"/>
    </row>
    <row r="13" customFormat="false" ht="18" hidden="false" customHeight="true" outlineLevel="0" collapsed="false">
      <c r="A13" s="17" t="n">
        <v>7</v>
      </c>
      <c r="B13" s="18"/>
      <c r="C13" s="19"/>
      <c r="D13" s="19"/>
      <c r="E13" s="19"/>
      <c r="F13" s="20"/>
      <c r="G13" s="21"/>
      <c r="H13" s="22"/>
      <c r="I13" s="23"/>
      <c r="J13" s="24"/>
      <c r="K13" s="25"/>
      <c r="L13" s="21"/>
      <c r="M13" s="21"/>
      <c r="N13" s="26"/>
      <c r="O13" s="27"/>
    </row>
    <row r="14" customFormat="false" ht="18" hidden="false" customHeight="true" outlineLevel="0" collapsed="false">
      <c r="A14" s="28" t="n">
        <v>8</v>
      </c>
      <c r="B14" s="29"/>
      <c r="C14" s="30"/>
      <c r="D14" s="30"/>
      <c r="E14" s="30"/>
      <c r="F14" s="31"/>
      <c r="G14" s="32"/>
      <c r="H14" s="33"/>
      <c r="I14" s="34"/>
      <c r="J14" s="35"/>
      <c r="K14" s="36"/>
      <c r="L14" s="32"/>
      <c r="M14" s="32"/>
      <c r="N14" s="37"/>
      <c r="O14" s="38"/>
    </row>
    <row r="15" customFormat="false" ht="18" hidden="false" customHeight="true" outlineLevel="0" collapsed="false">
      <c r="A15" s="17" t="n">
        <v>9</v>
      </c>
      <c r="B15" s="18"/>
      <c r="C15" s="19"/>
      <c r="D15" s="19"/>
      <c r="E15" s="19"/>
      <c r="F15" s="20"/>
      <c r="G15" s="21"/>
      <c r="H15" s="22"/>
      <c r="I15" s="23"/>
      <c r="J15" s="24"/>
      <c r="K15" s="25"/>
      <c r="L15" s="21"/>
      <c r="M15" s="21"/>
      <c r="N15" s="26"/>
      <c r="O15" s="27"/>
    </row>
    <row r="16" customFormat="false" ht="18" hidden="false" customHeight="true" outlineLevel="0" collapsed="false">
      <c r="A16" s="28" t="n">
        <v>10</v>
      </c>
      <c r="B16" s="29"/>
      <c r="C16" s="30"/>
      <c r="D16" s="30"/>
      <c r="E16" s="30"/>
      <c r="F16" s="31"/>
      <c r="G16" s="32"/>
      <c r="H16" s="33"/>
      <c r="I16" s="34"/>
      <c r="J16" s="35"/>
      <c r="K16" s="36"/>
      <c r="L16" s="32"/>
      <c r="M16" s="32"/>
      <c r="N16" s="37"/>
      <c r="O16" s="38"/>
    </row>
    <row r="17" customFormat="false" ht="18" hidden="false" customHeight="true" outlineLevel="0" collapsed="false">
      <c r="A17" s="17" t="n">
        <v>11</v>
      </c>
      <c r="B17" s="18"/>
      <c r="C17" s="19"/>
      <c r="D17" s="19"/>
      <c r="E17" s="19"/>
      <c r="F17" s="20"/>
      <c r="G17" s="21"/>
      <c r="H17" s="22"/>
      <c r="I17" s="23"/>
      <c r="J17" s="24"/>
      <c r="K17" s="25"/>
      <c r="L17" s="21"/>
      <c r="M17" s="21"/>
      <c r="N17" s="26"/>
      <c r="O17" s="27"/>
    </row>
    <row r="18" customFormat="false" ht="18" hidden="false" customHeight="true" outlineLevel="0" collapsed="false">
      <c r="A18" s="28" t="n">
        <v>12</v>
      </c>
      <c r="B18" s="29"/>
      <c r="C18" s="30"/>
      <c r="D18" s="30"/>
      <c r="E18" s="30"/>
      <c r="F18" s="31"/>
      <c r="G18" s="32"/>
      <c r="H18" s="33"/>
      <c r="I18" s="34"/>
      <c r="J18" s="35"/>
      <c r="K18" s="36"/>
      <c r="L18" s="32"/>
      <c r="M18" s="32"/>
      <c r="N18" s="37"/>
      <c r="O18" s="38"/>
    </row>
    <row r="19" customFormat="false" ht="18" hidden="false" customHeight="true" outlineLevel="0" collapsed="false">
      <c r="A19" s="17" t="n">
        <v>13</v>
      </c>
      <c r="B19" s="18"/>
      <c r="C19" s="19"/>
      <c r="D19" s="19"/>
      <c r="E19" s="19"/>
      <c r="F19" s="20"/>
      <c r="G19" s="21"/>
      <c r="H19" s="22"/>
      <c r="I19" s="23"/>
      <c r="J19" s="24"/>
      <c r="K19" s="25"/>
      <c r="L19" s="21"/>
      <c r="M19" s="21"/>
      <c r="N19" s="26"/>
      <c r="O19" s="27"/>
    </row>
    <row r="20" customFormat="false" ht="18" hidden="false" customHeight="true" outlineLevel="0" collapsed="false">
      <c r="A20" s="28" t="n">
        <v>14</v>
      </c>
      <c r="B20" s="29"/>
      <c r="C20" s="30"/>
      <c r="D20" s="30"/>
      <c r="E20" s="30"/>
      <c r="F20" s="31"/>
      <c r="G20" s="32"/>
      <c r="H20" s="33"/>
      <c r="I20" s="34"/>
      <c r="J20" s="35"/>
      <c r="K20" s="36"/>
      <c r="L20" s="32"/>
      <c r="M20" s="32"/>
      <c r="N20" s="37"/>
      <c r="O20" s="38"/>
    </row>
    <row r="21" customFormat="false" ht="18" hidden="false" customHeight="true" outlineLevel="0" collapsed="false">
      <c r="A21" s="17" t="n">
        <v>15</v>
      </c>
      <c r="B21" s="18"/>
      <c r="C21" s="19"/>
      <c r="D21" s="19"/>
      <c r="E21" s="19"/>
      <c r="F21" s="20"/>
      <c r="G21" s="21"/>
      <c r="H21" s="22"/>
      <c r="I21" s="23"/>
      <c r="J21" s="24"/>
      <c r="K21" s="25"/>
      <c r="L21" s="21"/>
      <c r="M21" s="21"/>
      <c r="N21" s="26"/>
      <c r="O21" s="27"/>
    </row>
    <row r="22" customFormat="false" ht="18" hidden="false" customHeight="true" outlineLevel="0" collapsed="false">
      <c r="A22" s="28" t="n">
        <v>16</v>
      </c>
      <c r="B22" s="29"/>
      <c r="C22" s="30"/>
      <c r="D22" s="30"/>
      <c r="E22" s="30"/>
      <c r="F22" s="31"/>
      <c r="G22" s="32"/>
      <c r="H22" s="33"/>
      <c r="I22" s="34"/>
      <c r="J22" s="35"/>
      <c r="K22" s="36"/>
      <c r="L22" s="32"/>
      <c r="M22" s="32"/>
      <c r="N22" s="37"/>
      <c r="O22" s="38"/>
    </row>
    <row r="23" customFormat="false" ht="18" hidden="false" customHeight="true" outlineLevel="0" collapsed="false">
      <c r="A23" s="17" t="n">
        <v>17</v>
      </c>
      <c r="B23" s="18"/>
      <c r="C23" s="19"/>
      <c r="D23" s="19"/>
      <c r="E23" s="19"/>
      <c r="F23" s="20"/>
      <c r="G23" s="21"/>
      <c r="H23" s="22"/>
      <c r="I23" s="23"/>
      <c r="J23" s="24"/>
      <c r="K23" s="25"/>
      <c r="L23" s="21"/>
      <c r="M23" s="21"/>
      <c r="N23" s="26"/>
      <c r="O23" s="27"/>
    </row>
    <row r="24" customFormat="false" ht="18" hidden="false" customHeight="true" outlineLevel="0" collapsed="false">
      <c r="A24" s="28" t="n">
        <v>18</v>
      </c>
      <c r="B24" s="29"/>
      <c r="C24" s="30"/>
      <c r="D24" s="30"/>
      <c r="E24" s="30"/>
      <c r="F24" s="31"/>
      <c r="G24" s="32"/>
      <c r="H24" s="33"/>
      <c r="I24" s="34"/>
      <c r="J24" s="35"/>
      <c r="K24" s="36"/>
      <c r="L24" s="32"/>
      <c r="M24" s="32"/>
      <c r="N24" s="37"/>
      <c r="O24" s="38"/>
    </row>
    <row r="25" customFormat="false" ht="18" hidden="false" customHeight="true" outlineLevel="0" collapsed="false">
      <c r="A25" s="17" t="n">
        <v>19</v>
      </c>
      <c r="B25" s="18"/>
      <c r="C25" s="19"/>
      <c r="D25" s="19"/>
      <c r="E25" s="19"/>
      <c r="F25" s="20"/>
      <c r="G25" s="21"/>
      <c r="H25" s="22"/>
      <c r="I25" s="23"/>
      <c r="J25" s="24"/>
      <c r="K25" s="25"/>
      <c r="L25" s="21"/>
      <c r="M25" s="21"/>
      <c r="N25" s="26"/>
      <c r="O25" s="27"/>
    </row>
    <row r="26" customFormat="false" ht="18" hidden="false" customHeight="true" outlineLevel="0" collapsed="false">
      <c r="A26" s="28" t="n">
        <v>20</v>
      </c>
      <c r="B26" s="29"/>
      <c r="C26" s="30"/>
      <c r="D26" s="30"/>
      <c r="E26" s="30"/>
      <c r="F26" s="31"/>
      <c r="G26" s="32"/>
      <c r="H26" s="33"/>
      <c r="I26" s="34"/>
      <c r="J26" s="35"/>
      <c r="K26" s="36"/>
      <c r="L26" s="32"/>
      <c r="M26" s="32"/>
      <c r="N26" s="37"/>
      <c r="O26" s="38"/>
    </row>
    <row r="27" customFormat="false" ht="18" hidden="false" customHeight="true" outlineLevel="0" collapsed="false">
      <c r="A27" s="17" t="n">
        <v>21</v>
      </c>
      <c r="B27" s="18"/>
      <c r="C27" s="19"/>
      <c r="D27" s="19"/>
      <c r="E27" s="19"/>
      <c r="F27" s="20"/>
      <c r="G27" s="21"/>
      <c r="H27" s="22"/>
      <c r="I27" s="23"/>
      <c r="J27" s="24"/>
      <c r="K27" s="25"/>
      <c r="L27" s="21"/>
      <c r="M27" s="21"/>
      <c r="N27" s="26"/>
      <c r="O27" s="27"/>
    </row>
    <row r="28" customFormat="false" ht="18" hidden="false" customHeight="true" outlineLevel="0" collapsed="false">
      <c r="A28" s="28" t="n">
        <v>22</v>
      </c>
      <c r="B28" s="29"/>
      <c r="C28" s="30"/>
      <c r="D28" s="30"/>
      <c r="E28" s="30"/>
      <c r="F28" s="31"/>
      <c r="G28" s="32"/>
      <c r="H28" s="33"/>
      <c r="I28" s="34"/>
      <c r="J28" s="35"/>
      <c r="K28" s="36"/>
      <c r="L28" s="32"/>
      <c r="M28" s="32"/>
      <c r="N28" s="37"/>
      <c r="O28" s="38"/>
    </row>
    <row r="29" customFormat="false" ht="18" hidden="false" customHeight="true" outlineLevel="0" collapsed="false">
      <c r="A29" s="17" t="n">
        <v>23</v>
      </c>
      <c r="B29" s="18"/>
      <c r="C29" s="19"/>
      <c r="D29" s="19"/>
      <c r="E29" s="19"/>
      <c r="F29" s="20"/>
      <c r="G29" s="21"/>
      <c r="H29" s="22"/>
      <c r="I29" s="23"/>
      <c r="J29" s="24"/>
      <c r="K29" s="25"/>
      <c r="L29" s="21"/>
      <c r="M29" s="21"/>
      <c r="N29" s="26"/>
      <c r="O29" s="27"/>
    </row>
    <row r="30" customFormat="false" ht="18" hidden="false" customHeight="true" outlineLevel="0" collapsed="false">
      <c r="A30" s="28" t="n">
        <v>24</v>
      </c>
      <c r="B30" s="29"/>
      <c r="C30" s="30"/>
      <c r="D30" s="30"/>
      <c r="E30" s="30"/>
      <c r="F30" s="31"/>
      <c r="G30" s="32"/>
      <c r="H30" s="33"/>
      <c r="I30" s="34"/>
      <c r="J30" s="35"/>
      <c r="K30" s="36"/>
      <c r="L30" s="32"/>
      <c r="M30" s="32"/>
      <c r="N30" s="37"/>
      <c r="O30" s="38"/>
    </row>
    <row r="31" customFormat="false" ht="18" hidden="false" customHeight="true" outlineLevel="0" collapsed="false">
      <c r="A31" s="17" t="n">
        <v>25</v>
      </c>
      <c r="B31" s="18"/>
      <c r="C31" s="19"/>
      <c r="D31" s="19"/>
      <c r="E31" s="19"/>
      <c r="F31" s="20"/>
      <c r="G31" s="21"/>
      <c r="H31" s="22"/>
      <c r="I31" s="23"/>
      <c r="J31" s="24"/>
      <c r="K31" s="25"/>
      <c r="L31" s="21"/>
      <c r="M31" s="21"/>
      <c r="N31" s="26"/>
      <c r="O31" s="27"/>
    </row>
    <row r="32" customFormat="false" ht="18" hidden="false" customHeight="true" outlineLevel="0" collapsed="false">
      <c r="A32" s="28" t="n">
        <v>26</v>
      </c>
      <c r="B32" s="29"/>
      <c r="C32" s="30"/>
      <c r="D32" s="30"/>
      <c r="E32" s="30"/>
      <c r="F32" s="31"/>
      <c r="G32" s="32"/>
      <c r="H32" s="33"/>
      <c r="I32" s="34"/>
      <c r="J32" s="35"/>
      <c r="K32" s="36"/>
      <c r="L32" s="32"/>
      <c r="M32" s="32"/>
      <c r="N32" s="37"/>
      <c r="O32" s="38"/>
    </row>
    <row r="33" customFormat="false" ht="18" hidden="false" customHeight="true" outlineLevel="0" collapsed="false">
      <c r="A33" s="17" t="n">
        <v>27</v>
      </c>
      <c r="B33" s="18"/>
      <c r="C33" s="19"/>
      <c r="D33" s="19"/>
      <c r="E33" s="19"/>
      <c r="F33" s="20"/>
      <c r="G33" s="21"/>
      <c r="H33" s="22"/>
      <c r="I33" s="23"/>
      <c r="J33" s="24"/>
      <c r="K33" s="25"/>
      <c r="L33" s="21"/>
      <c r="M33" s="21"/>
      <c r="N33" s="26"/>
      <c r="O33" s="27"/>
    </row>
    <row r="34" customFormat="false" ht="18" hidden="false" customHeight="true" outlineLevel="0" collapsed="false">
      <c r="A34" s="28" t="n">
        <v>28</v>
      </c>
      <c r="B34" s="29"/>
      <c r="C34" s="30"/>
      <c r="D34" s="30"/>
      <c r="E34" s="30"/>
      <c r="F34" s="31"/>
      <c r="G34" s="32"/>
      <c r="H34" s="33"/>
      <c r="I34" s="34"/>
      <c r="J34" s="35"/>
      <c r="K34" s="36"/>
      <c r="L34" s="32"/>
      <c r="M34" s="32"/>
      <c r="N34" s="37"/>
      <c r="O34" s="38"/>
    </row>
    <row r="35" customFormat="false" ht="18" hidden="false" customHeight="true" outlineLevel="0" collapsed="false">
      <c r="A35" s="17" t="n">
        <v>29</v>
      </c>
      <c r="B35" s="18"/>
      <c r="C35" s="19"/>
      <c r="D35" s="19"/>
      <c r="E35" s="19"/>
      <c r="F35" s="20"/>
      <c r="G35" s="21"/>
      <c r="H35" s="22"/>
      <c r="I35" s="23"/>
      <c r="J35" s="24"/>
      <c r="K35" s="25"/>
      <c r="L35" s="21"/>
      <c r="M35" s="21"/>
      <c r="N35" s="26"/>
      <c r="O35" s="27"/>
    </row>
    <row r="36" customFormat="false" ht="18" hidden="false" customHeight="true" outlineLevel="0" collapsed="false">
      <c r="A36" s="28" t="n">
        <v>30</v>
      </c>
      <c r="B36" s="29"/>
      <c r="C36" s="30"/>
      <c r="D36" s="30"/>
      <c r="E36" s="30"/>
      <c r="F36" s="31"/>
      <c r="G36" s="32"/>
      <c r="H36" s="33"/>
      <c r="I36" s="34"/>
      <c r="J36" s="35"/>
      <c r="K36" s="36"/>
      <c r="L36" s="32"/>
      <c r="M36" s="32"/>
      <c r="N36" s="37"/>
      <c r="O36" s="38"/>
    </row>
    <row r="37" customFormat="false" ht="18" hidden="false" customHeight="true" outlineLevel="0" collapsed="false">
      <c r="A37" s="17" t="n">
        <v>31</v>
      </c>
      <c r="B37" s="18"/>
      <c r="C37" s="19"/>
      <c r="D37" s="19"/>
      <c r="E37" s="19"/>
      <c r="F37" s="20"/>
      <c r="G37" s="21"/>
      <c r="H37" s="22"/>
      <c r="I37" s="23"/>
      <c r="J37" s="24"/>
      <c r="K37" s="25"/>
      <c r="L37" s="21"/>
      <c r="M37" s="21"/>
      <c r="N37" s="26"/>
      <c r="O37" s="27"/>
    </row>
    <row r="38" customFormat="false" ht="18" hidden="false" customHeight="true" outlineLevel="0" collapsed="false">
      <c r="A38" s="28" t="n">
        <v>32</v>
      </c>
      <c r="B38" s="29"/>
      <c r="C38" s="30"/>
      <c r="D38" s="30"/>
      <c r="E38" s="30"/>
      <c r="F38" s="31"/>
      <c r="G38" s="32"/>
      <c r="H38" s="33"/>
      <c r="I38" s="34"/>
      <c r="J38" s="35"/>
      <c r="K38" s="36"/>
      <c r="L38" s="32"/>
      <c r="M38" s="32"/>
      <c r="N38" s="37"/>
      <c r="O38" s="38"/>
    </row>
    <row r="39" customFormat="false" ht="18" hidden="false" customHeight="true" outlineLevel="0" collapsed="false">
      <c r="A39" s="17" t="n">
        <v>33</v>
      </c>
      <c r="B39" s="18"/>
      <c r="C39" s="19"/>
      <c r="D39" s="19"/>
      <c r="E39" s="19"/>
      <c r="F39" s="20"/>
      <c r="G39" s="21"/>
      <c r="H39" s="22"/>
      <c r="I39" s="23"/>
      <c r="J39" s="24"/>
      <c r="K39" s="25"/>
      <c r="L39" s="21"/>
      <c r="M39" s="21"/>
      <c r="N39" s="26"/>
      <c r="O39" s="27"/>
    </row>
    <row r="40" customFormat="false" ht="18" hidden="false" customHeight="true" outlineLevel="0" collapsed="false">
      <c r="A40" s="28" t="n">
        <v>34</v>
      </c>
      <c r="B40" s="29"/>
      <c r="C40" s="30"/>
      <c r="D40" s="30"/>
      <c r="E40" s="30"/>
      <c r="F40" s="31"/>
      <c r="G40" s="32"/>
      <c r="H40" s="33"/>
      <c r="I40" s="34"/>
      <c r="J40" s="35"/>
      <c r="K40" s="36"/>
      <c r="L40" s="32"/>
      <c r="M40" s="32"/>
      <c r="N40" s="37"/>
      <c r="O40" s="38"/>
    </row>
    <row r="41" customFormat="false" ht="18" hidden="false" customHeight="true" outlineLevel="0" collapsed="false">
      <c r="A41" s="17" t="n">
        <v>35</v>
      </c>
      <c r="B41" s="18"/>
      <c r="C41" s="19"/>
      <c r="D41" s="19"/>
      <c r="E41" s="19"/>
      <c r="F41" s="20"/>
      <c r="G41" s="21"/>
      <c r="H41" s="22"/>
      <c r="I41" s="23"/>
      <c r="J41" s="24"/>
      <c r="K41" s="25"/>
      <c r="L41" s="21"/>
      <c r="M41" s="21"/>
      <c r="N41" s="26"/>
      <c r="O41" s="27"/>
    </row>
    <row r="42" customFormat="false" ht="18" hidden="false" customHeight="true" outlineLevel="0" collapsed="false">
      <c r="A42" s="28" t="n">
        <v>36</v>
      </c>
      <c r="B42" s="29"/>
      <c r="C42" s="30"/>
      <c r="D42" s="30"/>
      <c r="E42" s="30"/>
      <c r="F42" s="31"/>
      <c r="G42" s="32"/>
      <c r="H42" s="33"/>
      <c r="I42" s="34"/>
      <c r="J42" s="35"/>
      <c r="K42" s="36"/>
      <c r="L42" s="32"/>
      <c r="M42" s="32"/>
      <c r="N42" s="37"/>
      <c r="O42" s="38"/>
    </row>
    <row r="43" customFormat="false" ht="18" hidden="false" customHeight="true" outlineLevel="0" collapsed="false">
      <c r="A43" s="17" t="n">
        <v>37</v>
      </c>
      <c r="B43" s="18"/>
      <c r="C43" s="19"/>
      <c r="D43" s="19"/>
      <c r="E43" s="19"/>
      <c r="F43" s="20"/>
      <c r="G43" s="21"/>
      <c r="H43" s="22"/>
      <c r="I43" s="23"/>
      <c r="J43" s="24"/>
      <c r="K43" s="25"/>
      <c r="L43" s="21"/>
      <c r="M43" s="21"/>
      <c r="N43" s="26"/>
      <c r="O43" s="27"/>
    </row>
    <row r="44" customFormat="false" ht="18" hidden="false" customHeight="true" outlineLevel="0" collapsed="false">
      <c r="A44" s="28" t="n">
        <v>38</v>
      </c>
      <c r="B44" s="29"/>
      <c r="C44" s="30"/>
      <c r="D44" s="30"/>
      <c r="E44" s="30"/>
      <c r="F44" s="31"/>
      <c r="G44" s="32"/>
      <c r="H44" s="33"/>
      <c r="I44" s="34"/>
      <c r="J44" s="35"/>
      <c r="K44" s="36"/>
      <c r="L44" s="32"/>
      <c r="M44" s="32"/>
      <c r="N44" s="37"/>
      <c r="O44" s="38"/>
    </row>
    <row r="45" customFormat="false" ht="18" hidden="false" customHeight="true" outlineLevel="0" collapsed="false">
      <c r="A45" s="17" t="n">
        <v>39</v>
      </c>
      <c r="B45" s="18"/>
      <c r="C45" s="19"/>
      <c r="D45" s="19"/>
      <c r="E45" s="19"/>
      <c r="F45" s="20"/>
      <c r="G45" s="21"/>
      <c r="H45" s="22"/>
      <c r="I45" s="23"/>
      <c r="J45" s="24"/>
      <c r="K45" s="25"/>
      <c r="L45" s="21"/>
      <c r="M45" s="21"/>
      <c r="N45" s="26"/>
      <c r="O45" s="27"/>
    </row>
    <row r="46" customFormat="false" ht="18" hidden="false" customHeight="true" outlineLevel="0" collapsed="false">
      <c r="A46" s="28" t="n">
        <v>40</v>
      </c>
      <c r="B46" s="29"/>
      <c r="C46" s="30"/>
      <c r="D46" s="30"/>
      <c r="E46" s="30"/>
      <c r="F46" s="31"/>
      <c r="G46" s="32"/>
      <c r="H46" s="33"/>
      <c r="I46" s="34"/>
      <c r="J46" s="35"/>
      <c r="K46" s="36"/>
      <c r="L46" s="32"/>
      <c r="M46" s="32"/>
      <c r="N46" s="37"/>
      <c r="O46" s="38"/>
    </row>
    <row r="47" customFormat="false" ht="18" hidden="false" customHeight="true" outlineLevel="0" collapsed="false">
      <c r="A47" s="17" t="n">
        <v>41</v>
      </c>
      <c r="B47" s="18"/>
      <c r="C47" s="19"/>
      <c r="D47" s="19"/>
      <c r="E47" s="19"/>
      <c r="F47" s="20"/>
      <c r="G47" s="21"/>
      <c r="H47" s="22"/>
      <c r="I47" s="23"/>
      <c r="J47" s="24"/>
      <c r="K47" s="25"/>
      <c r="L47" s="21"/>
      <c r="M47" s="21"/>
      <c r="N47" s="26"/>
      <c r="O47" s="27"/>
    </row>
    <row r="48" customFormat="false" ht="18" hidden="false" customHeight="true" outlineLevel="0" collapsed="false">
      <c r="A48" s="28" t="n">
        <v>42</v>
      </c>
      <c r="B48" s="29"/>
      <c r="C48" s="30"/>
      <c r="D48" s="30"/>
      <c r="E48" s="30"/>
      <c r="F48" s="31"/>
      <c r="G48" s="32"/>
      <c r="H48" s="33"/>
      <c r="I48" s="34"/>
      <c r="J48" s="35"/>
      <c r="K48" s="36"/>
      <c r="L48" s="32"/>
      <c r="M48" s="32"/>
      <c r="N48" s="37"/>
      <c r="O48" s="38"/>
    </row>
    <row r="49" customFormat="false" ht="18" hidden="false" customHeight="true" outlineLevel="0" collapsed="false">
      <c r="A49" s="17" t="n">
        <v>43</v>
      </c>
      <c r="B49" s="18"/>
      <c r="C49" s="19"/>
      <c r="D49" s="19"/>
      <c r="E49" s="19"/>
      <c r="F49" s="20"/>
      <c r="G49" s="21"/>
      <c r="H49" s="22"/>
      <c r="I49" s="23"/>
      <c r="J49" s="24"/>
      <c r="K49" s="25"/>
      <c r="L49" s="21"/>
      <c r="M49" s="21"/>
      <c r="N49" s="26"/>
      <c r="O49" s="27"/>
    </row>
    <row r="50" customFormat="false" ht="18" hidden="false" customHeight="true" outlineLevel="0" collapsed="false">
      <c r="A50" s="28" t="n">
        <v>44</v>
      </c>
      <c r="B50" s="29"/>
      <c r="C50" s="30"/>
      <c r="D50" s="30"/>
      <c r="E50" s="30"/>
      <c r="F50" s="31"/>
      <c r="G50" s="32"/>
      <c r="H50" s="33"/>
      <c r="I50" s="34"/>
      <c r="J50" s="35"/>
      <c r="K50" s="36"/>
      <c r="L50" s="32"/>
      <c r="M50" s="32"/>
      <c r="N50" s="37"/>
      <c r="O50" s="38"/>
    </row>
    <row r="51" customFormat="false" ht="18" hidden="false" customHeight="true" outlineLevel="0" collapsed="false">
      <c r="A51" s="17" t="n">
        <v>45</v>
      </c>
      <c r="B51" s="18"/>
      <c r="C51" s="19"/>
      <c r="D51" s="19"/>
      <c r="E51" s="19"/>
      <c r="F51" s="20"/>
      <c r="G51" s="21"/>
      <c r="H51" s="22"/>
      <c r="I51" s="23"/>
      <c r="J51" s="24"/>
      <c r="K51" s="25"/>
      <c r="L51" s="21"/>
      <c r="M51" s="21"/>
      <c r="N51" s="26"/>
      <c r="O51" s="27"/>
    </row>
    <row r="52" customFormat="false" ht="18" hidden="false" customHeight="true" outlineLevel="0" collapsed="false">
      <c r="A52" s="28" t="n">
        <v>46</v>
      </c>
      <c r="B52" s="29"/>
      <c r="C52" s="30"/>
      <c r="D52" s="30"/>
      <c r="E52" s="30"/>
      <c r="F52" s="31"/>
      <c r="G52" s="32"/>
      <c r="H52" s="33"/>
      <c r="I52" s="34"/>
      <c r="J52" s="35"/>
      <c r="K52" s="36"/>
      <c r="L52" s="32"/>
      <c r="M52" s="32"/>
      <c r="N52" s="37"/>
      <c r="O52" s="38"/>
    </row>
    <row r="53" customFormat="false" ht="18" hidden="false" customHeight="true" outlineLevel="0" collapsed="false">
      <c r="A53" s="17" t="n">
        <v>47</v>
      </c>
      <c r="B53" s="18"/>
      <c r="C53" s="19"/>
      <c r="D53" s="19"/>
      <c r="E53" s="19"/>
      <c r="F53" s="20"/>
      <c r="G53" s="21"/>
      <c r="H53" s="22"/>
      <c r="I53" s="23"/>
      <c r="J53" s="24"/>
      <c r="K53" s="25"/>
      <c r="L53" s="21"/>
      <c r="M53" s="21"/>
      <c r="N53" s="26"/>
      <c r="O53" s="27"/>
    </row>
    <row r="54" customFormat="false" ht="18" hidden="false" customHeight="true" outlineLevel="0" collapsed="false">
      <c r="A54" s="28" t="n">
        <v>48</v>
      </c>
      <c r="B54" s="29"/>
      <c r="C54" s="30"/>
      <c r="D54" s="30"/>
      <c r="E54" s="30"/>
      <c r="F54" s="31"/>
      <c r="G54" s="32"/>
      <c r="H54" s="33"/>
      <c r="I54" s="34"/>
      <c r="J54" s="35"/>
      <c r="K54" s="36"/>
      <c r="L54" s="32"/>
      <c r="M54" s="32"/>
      <c r="N54" s="37"/>
      <c r="O54" s="38"/>
    </row>
    <row r="55" customFormat="false" ht="18" hidden="false" customHeight="true" outlineLevel="0" collapsed="false">
      <c r="A55" s="17" t="n">
        <v>49</v>
      </c>
      <c r="B55" s="18"/>
      <c r="C55" s="19"/>
      <c r="D55" s="19"/>
      <c r="E55" s="19"/>
      <c r="F55" s="20"/>
      <c r="G55" s="21"/>
      <c r="H55" s="22"/>
      <c r="I55" s="23"/>
      <c r="J55" s="24"/>
      <c r="K55" s="25"/>
      <c r="L55" s="21"/>
      <c r="M55" s="21"/>
      <c r="N55" s="26"/>
      <c r="O55" s="27"/>
    </row>
    <row r="56" customFormat="false" ht="18" hidden="false" customHeight="true" outlineLevel="0" collapsed="false">
      <c r="A56" s="28" t="n">
        <v>50</v>
      </c>
      <c r="B56" s="29"/>
      <c r="C56" s="30"/>
      <c r="D56" s="30"/>
      <c r="E56" s="30"/>
      <c r="F56" s="31"/>
      <c r="G56" s="32"/>
      <c r="H56" s="33"/>
      <c r="I56" s="34"/>
      <c r="J56" s="35"/>
      <c r="K56" s="36"/>
      <c r="L56" s="32"/>
      <c r="M56" s="32"/>
      <c r="N56" s="37"/>
      <c r="O56" s="38"/>
    </row>
  </sheetData>
  <mergeCells count="4">
    <mergeCell ref="M2:O2"/>
    <mergeCell ref="B4:H4"/>
    <mergeCell ref="J4:L4"/>
    <mergeCell ref="N4:O4"/>
  </mergeCells>
  <conditionalFormatting sqref="A7:A56">
    <cfRule type="expression" priority="2" aboveAverage="0" equalAverage="0" bottom="0" percent="0" rank="0" text="" dxfId="0">
      <formula>$L7="Yes"</formula>
    </cfRule>
    <cfRule type="expression" priority="3" aboveAverage="0" equalAverage="0" bottom="0" percent="0" rank="0" text="" dxfId="1">
      <formula>AND($J7="Yes",$L7&lt;&gt;"Yes")</formula>
    </cfRule>
  </conditionalFormatting>
  <conditionalFormatting sqref="B7:B56">
    <cfRule type="expression" priority="4" aboveAverage="0" equalAverage="0" bottom="0" percent="0" rank="0" text="" dxfId="0">
      <formula>$L7="Yes"</formula>
    </cfRule>
    <cfRule type="expression" priority="5" aboveAverage="0" equalAverage="0" bottom="0" percent="0" rank="0" text="" dxfId="1">
      <formula>AND($J7="Yes",$L7&lt;&gt;"Yes")</formula>
    </cfRule>
  </conditionalFormatting>
  <conditionalFormatting sqref="C7:C56">
    <cfRule type="expression" priority="6" aboveAverage="0" equalAverage="0" bottom="0" percent="0" rank="0" text="" dxfId="0">
      <formula>$L7="Yes"</formula>
    </cfRule>
    <cfRule type="expression" priority="7" aboveAverage="0" equalAverage="0" bottom="0" percent="0" rank="0" text="" dxfId="1">
      <formula>AND($J7="Yes",$L7&lt;&gt;"Yes")</formula>
    </cfRule>
  </conditionalFormatting>
  <conditionalFormatting sqref="D7:D56">
    <cfRule type="expression" priority="8" aboveAverage="0" equalAverage="0" bottom="0" percent="0" rank="0" text="" dxfId="0">
      <formula>$L7="Yes"</formula>
    </cfRule>
    <cfRule type="expression" priority="9" aboveAverage="0" equalAverage="0" bottom="0" percent="0" rank="0" text="" dxfId="1">
      <formula>AND($J7="Yes",$L7&lt;&gt;"Yes")</formula>
    </cfRule>
  </conditionalFormatting>
  <conditionalFormatting sqref="E7:E56">
    <cfRule type="expression" priority="10" aboveAverage="0" equalAverage="0" bottom="0" percent="0" rank="0" text="" dxfId="0">
      <formula>$L7="Yes"</formula>
    </cfRule>
    <cfRule type="expression" priority="11" aboveAverage="0" equalAverage="0" bottom="0" percent="0" rank="0" text="" dxfId="1">
      <formula>AND($J7="Yes",$L7&lt;&gt;"Yes")</formula>
    </cfRule>
  </conditionalFormatting>
  <conditionalFormatting sqref="F7:F56">
    <cfRule type="expression" priority="12" aboveAverage="0" equalAverage="0" bottom="0" percent="0" rank="0" text="" dxfId="0">
      <formula>$L7="Yes"</formula>
    </cfRule>
    <cfRule type="expression" priority="13" aboveAverage="0" equalAverage="0" bottom="0" percent="0" rank="0" text="" dxfId="1">
      <formula>AND($J7="Yes",$L7&lt;&gt;"Yes")</formula>
    </cfRule>
  </conditionalFormatting>
  <conditionalFormatting sqref="G7:G56">
    <cfRule type="expression" priority="14" aboveAverage="0" equalAverage="0" bottom="0" percent="0" rank="0" text="" dxfId="0">
      <formula>$L7="Yes"</formula>
    </cfRule>
    <cfRule type="expression" priority="15" aboveAverage="0" equalAverage="0" bottom="0" percent="0" rank="0" text="" dxfId="1">
      <formula>AND($J7="Yes",$L7&lt;&gt;"Yes")</formula>
    </cfRule>
  </conditionalFormatting>
  <conditionalFormatting sqref="H7:H56">
    <cfRule type="expression" priority="16" aboveAverage="0" equalAverage="0" bottom="0" percent="0" rank="0" text="" dxfId="0">
      <formula>$L7="Yes"</formula>
    </cfRule>
    <cfRule type="expression" priority="17" aboveAverage="0" equalAverage="0" bottom="0" percent="0" rank="0" text="" dxfId="1">
      <formula>AND($J7="Yes",$L7&lt;&gt;"Yes")</formula>
    </cfRule>
  </conditionalFormatting>
  <conditionalFormatting sqref="I7:I56">
    <cfRule type="expression" priority="18" aboveAverage="0" equalAverage="0" bottom="0" percent="0" rank="0" text="" dxfId="0">
      <formula>$L7="Yes"</formula>
    </cfRule>
    <cfRule type="expression" priority="19" aboveAverage="0" equalAverage="0" bottom="0" percent="0" rank="0" text="" dxfId="1">
      <formula>AND($J7="Yes",$L7&lt;&gt;"Yes")</formula>
    </cfRule>
  </conditionalFormatting>
  <conditionalFormatting sqref="J7:J56">
    <cfRule type="expression" priority="20" aboveAverage="0" equalAverage="0" bottom="0" percent="0" rank="0" text="" dxfId="0">
      <formula>$L7="Yes"</formula>
    </cfRule>
    <cfRule type="expression" priority="21" aboveAverage="0" equalAverage="0" bottom="0" percent="0" rank="0" text="" dxfId="1">
      <formula>AND($J7="Yes",$L7&lt;&gt;"Yes")</formula>
    </cfRule>
  </conditionalFormatting>
  <conditionalFormatting sqref="K7:K56">
    <cfRule type="expression" priority="22" aboveAverage="0" equalAverage="0" bottom="0" percent="0" rank="0" text="" dxfId="0">
      <formula>$L7="Yes"</formula>
    </cfRule>
    <cfRule type="expression" priority="23" aboveAverage="0" equalAverage="0" bottom="0" percent="0" rank="0" text="" dxfId="1">
      <formula>AND($J7="Yes",$L7&lt;&gt;"Yes")</formula>
    </cfRule>
  </conditionalFormatting>
  <conditionalFormatting sqref="L7:L56">
    <cfRule type="expression" priority="24" aboveAverage="0" equalAverage="0" bottom="0" percent="0" rank="0" text="" dxfId="0">
      <formula>$L7="Yes"</formula>
    </cfRule>
    <cfRule type="expression" priority="25" aboveAverage="0" equalAverage="0" bottom="0" percent="0" rank="0" text="" dxfId="1">
      <formula>AND($J7="Yes",$L7&lt;&gt;"Yes")</formula>
    </cfRule>
  </conditionalFormatting>
  <conditionalFormatting sqref="M7:M56">
    <cfRule type="expression" priority="26" aboveAverage="0" equalAverage="0" bottom="0" percent="0" rank="0" text="" dxfId="0">
      <formula>$L7="Yes"</formula>
    </cfRule>
    <cfRule type="expression" priority="27" aboveAverage="0" equalAverage="0" bottom="0" percent="0" rank="0" text="" dxfId="1">
      <formula>AND($J7="Yes",$L7&lt;&gt;"Yes")</formula>
    </cfRule>
  </conditionalFormatting>
  <conditionalFormatting sqref="N7:N56">
    <cfRule type="expression" priority="28" aboveAverage="0" equalAverage="0" bottom="0" percent="0" rank="0" text="" dxfId="0">
      <formula>$L7="Yes"</formula>
    </cfRule>
    <cfRule type="expression" priority="29" aboveAverage="0" equalAverage="0" bottom="0" percent="0" rank="0" text="" dxfId="1">
      <formula>AND($J7="Yes",$L7&lt;&gt;"Yes")</formula>
    </cfRule>
  </conditionalFormatting>
  <conditionalFormatting sqref="O7:O56">
    <cfRule type="expression" priority="30" aboveAverage="0" equalAverage="0" bottom="0" percent="0" rank="0" text="" dxfId="0">
      <formula>$L7="Yes"</formula>
    </cfRule>
    <cfRule type="expression" priority="31" aboveAverage="0" equalAverage="0" bottom="0" percent="0" rank="0" text="" dxfId="1">
      <formula>AND($J7="Yes",$L7&lt;&gt;"Yes")</formula>
    </cfRule>
  </conditionalFormatting>
  <dataValidations count="6">
    <dataValidation allowBlank="true" errorStyle="stop" operator="between" showDropDown="false" showErrorMessage="false" showInputMessage="false" sqref="G7:G56" type="list">
      <formula1>"No Answer,Left VM,Gatekeeper,Had Convo,Demo Booked,Not Interested,Call Back"</formula1>
      <formula2>0</formula2>
    </dataValidation>
    <dataValidation allowBlank="true" errorStyle="stop" operator="between" showDropDown="false" showErrorMessage="false" showInputMessage="false" sqref="H7:H56" type="list">
      <formula1>"Yes,No"</formula1>
      <formula2>0</formula2>
    </dataValidation>
    <dataValidation allowBlank="true" errorStyle="stop" operator="between" showDropDown="false" showErrorMessage="false" showInputMessage="false" sqref="I7:I56" type="list">
      <formula1>"Yes,No"</formula1>
      <formula2>0</formula2>
    </dataValidation>
    <dataValidation allowBlank="true" errorStyle="stop" operator="between" showDropDown="false" showErrorMessage="false" showInputMessage="false" sqref="J7:J56" type="list">
      <formula1>"Yes,No"</formula1>
      <formula2>0</formula2>
    </dataValidation>
    <dataValidation allowBlank="true" errorStyle="stop" operator="between" showDropDown="false" showErrorMessage="false" showInputMessage="false" sqref="L7:L56" type="list">
      <formula1>"Yes,No"</formula1>
      <formula2>0</formula2>
    </dataValidation>
    <dataValidation allowBlank="true" errorStyle="stop" operator="between" showDropDown="false" showErrorMessage="false" showInputMessage="false" sqref="M7:M56" type="list">
      <formula1>"Core ($2,997),Growth ($4,997),Concierge ($5,997)"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D9EFF"/>
    <pageSetUpPr fitToPage="false"/>
  </sheetPr>
  <dimension ref="A1:J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4"/>
    <col collapsed="false" customWidth="true" hidden="false" outlineLevel="0" max="9" min="3" style="0" width="12"/>
    <col collapsed="false" customWidth="true" hidden="false" outlineLevel="0" max="10" min="10" style="0" width="16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37.5" hidden="false" customHeight="true" outlineLevel="0" collapsed="false">
      <c r="A2" s="1"/>
      <c r="B2" s="2" t="s">
        <v>0</v>
      </c>
      <c r="C2" s="39" t="s">
        <v>21</v>
      </c>
      <c r="D2" s="1"/>
      <c r="E2" s="1"/>
      <c r="F2" s="1"/>
      <c r="G2" s="1"/>
      <c r="H2" s="4" t="s">
        <v>4</v>
      </c>
      <c r="I2" s="40"/>
      <c r="J2" s="40"/>
    </row>
    <row r="3" customFormat="false" ht="6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</row>
    <row r="4" customFormat="false" ht="21.75" hidden="false" customHeight="true" outlineLevel="0" collapsed="false">
      <c r="A4" s="6"/>
      <c r="B4" s="7" t="s">
        <v>22</v>
      </c>
      <c r="C4" s="7"/>
      <c r="D4" s="7"/>
      <c r="E4" s="7"/>
      <c r="F4" s="7"/>
      <c r="G4" s="7"/>
      <c r="H4" s="6"/>
      <c r="I4" s="6"/>
      <c r="J4" s="6"/>
    </row>
    <row r="5" customFormat="false" ht="6" hidden="false" customHeight="tru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</row>
    <row r="6" customFormat="false" ht="19.5" hidden="false" customHeight="true" outlineLevel="0" collapsed="false">
      <c r="A6" s="41"/>
      <c r="B6" s="42" t="s">
        <v>23</v>
      </c>
      <c r="C6" s="42"/>
      <c r="D6" s="42"/>
      <c r="E6" s="42"/>
      <c r="F6" s="42"/>
      <c r="G6" s="42"/>
      <c r="H6" s="42"/>
      <c r="I6" s="42"/>
      <c r="J6" s="42"/>
    </row>
    <row r="7" customFormat="false" ht="4.5" hidden="false" customHeight="true" outlineLevel="0" collapsed="false">
      <c r="A7" s="41"/>
      <c r="B7" s="41"/>
      <c r="C7" s="41"/>
      <c r="D7" s="41"/>
      <c r="E7" s="41"/>
      <c r="F7" s="41"/>
      <c r="G7" s="41"/>
      <c r="H7" s="41"/>
      <c r="I7" s="41"/>
      <c r="J7" s="41"/>
    </row>
    <row r="8" customFormat="false" ht="25.5" hidden="false" customHeight="true" outlineLevel="0" collapsed="false">
      <c r="A8" s="11"/>
      <c r="B8" s="12" t="s">
        <v>7</v>
      </c>
      <c r="C8" s="13" t="s">
        <v>24</v>
      </c>
      <c r="D8" s="12" t="s">
        <v>25</v>
      </c>
      <c r="E8" s="15" t="s">
        <v>26</v>
      </c>
      <c r="F8" s="16" t="s">
        <v>27</v>
      </c>
      <c r="G8" s="14" t="s">
        <v>28</v>
      </c>
      <c r="H8" s="14" t="s">
        <v>29</v>
      </c>
      <c r="I8" s="12" t="s">
        <v>30</v>
      </c>
      <c r="J8" s="15" t="s">
        <v>31</v>
      </c>
    </row>
    <row r="9" customFormat="false" ht="19.5" hidden="false" customHeight="true" outlineLevel="0" collapsed="false">
      <c r="A9" s="19"/>
      <c r="B9" s="43"/>
      <c r="C9" s="44" t="n">
        <f aca="false">IFERROR(COUNTIF('Daily Log'!B$7:B$56,B9),0)</f>
        <v>0</v>
      </c>
      <c r="D9" s="45" t="n">
        <f aca="false">IFERROR(COUNTIFS('Daily Log'!B$7:B$56,B9,'Daily Log'!H$7:H$56,"Yes"),0)</f>
        <v>0</v>
      </c>
      <c r="E9" s="46" t="n">
        <f aca="false">IFERROR(COUNTIFS('Daily Log'!B$7:B$56,B9,'Daily Log'!I$7:I$56,"Yes"),0)</f>
        <v>0</v>
      </c>
      <c r="F9" s="47" t="n">
        <f aca="false">IFERROR(COUNTIFS('Daily Log'!B$7:B$56,B9,'Daily Log'!J$7:J$56,"Yes"),0)</f>
        <v>0</v>
      </c>
      <c r="G9" s="48" t="n">
        <f aca="false">IFERROR(COUNTIFS('Daily Log'!B$7:B$56,B9,'Daily Log'!L$7:L$56,"Yes"),0)</f>
        <v>0</v>
      </c>
      <c r="H9" s="49" t="n">
        <f aca="false">IFERROR(SUMIFS('Daily Log'!N$7:N$56,'Daily Log'!B$7:B$56,B9),0)</f>
        <v>0</v>
      </c>
      <c r="I9" s="50" t="n">
        <f aca="false">IFERROR(D9/C9,0)</f>
        <v>0</v>
      </c>
      <c r="J9" s="51" t="n">
        <f aca="false">IFERROR(E9/D9,0)</f>
        <v>0</v>
      </c>
    </row>
    <row r="10" customFormat="false" ht="19.5" hidden="false" customHeight="true" outlineLevel="0" collapsed="false">
      <c r="A10" s="30"/>
      <c r="B10" s="52"/>
      <c r="C10" s="53" t="n">
        <f aca="false">IFERROR(COUNTIF('Daily Log'!B$7:B$56,B10),0)</f>
        <v>0</v>
      </c>
      <c r="D10" s="54" t="n">
        <f aca="false">IFERROR(COUNTIFS('Daily Log'!B$7:B$56,B10,'Daily Log'!H$7:H$56,"Yes"),0)</f>
        <v>0</v>
      </c>
      <c r="E10" s="55" t="n">
        <f aca="false">IFERROR(COUNTIFS('Daily Log'!B$7:B$56,B10,'Daily Log'!I$7:I$56,"Yes"),0)</f>
        <v>0</v>
      </c>
      <c r="F10" s="56" t="n">
        <f aca="false">IFERROR(COUNTIFS('Daily Log'!B$7:B$56,B10,'Daily Log'!J$7:J$56,"Yes"),0)</f>
        <v>0</v>
      </c>
      <c r="G10" s="57" t="n">
        <f aca="false">IFERROR(COUNTIFS('Daily Log'!B$7:B$56,B10,'Daily Log'!L$7:L$56,"Yes"),0)</f>
        <v>0</v>
      </c>
      <c r="H10" s="58" t="n">
        <f aca="false">IFERROR(SUMIFS('Daily Log'!N$7:N$56,'Daily Log'!B$7:B$56,B10),0)</f>
        <v>0</v>
      </c>
      <c r="I10" s="59" t="n">
        <f aca="false">IFERROR(D10/C10,0)</f>
        <v>0</v>
      </c>
      <c r="J10" s="60" t="n">
        <f aca="false">IFERROR(E10/D10,0)</f>
        <v>0</v>
      </c>
    </row>
    <row r="11" customFormat="false" ht="19.5" hidden="false" customHeight="true" outlineLevel="0" collapsed="false">
      <c r="A11" s="19"/>
      <c r="B11" s="43"/>
      <c r="C11" s="44" t="n">
        <f aca="false">IFERROR(COUNTIF('Daily Log'!B$7:B$56,B11),0)</f>
        <v>0</v>
      </c>
      <c r="D11" s="45" t="n">
        <f aca="false">IFERROR(COUNTIFS('Daily Log'!B$7:B$56,B11,'Daily Log'!H$7:H$56,"Yes"),0)</f>
        <v>0</v>
      </c>
      <c r="E11" s="46" t="n">
        <f aca="false">IFERROR(COUNTIFS('Daily Log'!B$7:B$56,B11,'Daily Log'!I$7:I$56,"Yes"),0)</f>
        <v>0</v>
      </c>
      <c r="F11" s="47" t="n">
        <f aca="false">IFERROR(COUNTIFS('Daily Log'!B$7:B$56,B11,'Daily Log'!J$7:J$56,"Yes"),0)</f>
        <v>0</v>
      </c>
      <c r="G11" s="48" t="n">
        <f aca="false">IFERROR(COUNTIFS('Daily Log'!B$7:B$56,B11,'Daily Log'!L$7:L$56,"Yes"),0)</f>
        <v>0</v>
      </c>
      <c r="H11" s="49" t="n">
        <f aca="false">IFERROR(SUMIFS('Daily Log'!N$7:N$56,'Daily Log'!B$7:B$56,B11),0)</f>
        <v>0</v>
      </c>
      <c r="I11" s="50" t="n">
        <f aca="false">IFERROR(D11/C11,0)</f>
        <v>0</v>
      </c>
      <c r="J11" s="51" t="n">
        <f aca="false">IFERROR(E11/D11,0)</f>
        <v>0</v>
      </c>
    </row>
    <row r="12" customFormat="false" ht="19.5" hidden="false" customHeight="true" outlineLevel="0" collapsed="false">
      <c r="A12" s="30"/>
      <c r="B12" s="52"/>
      <c r="C12" s="53" t="n">
        <f aca="false">IFERROR(COUNTIF('Daily Log'!B$7:B$56,B12),0)</f>
        <v>0</v>
      </c>
      <c r="D12" s="54" t="n">
        <f aca="false">IFERROR(COUNTIFS('Daily Log'!B$7:B$56,B12,'Daily Log'!H$7:H$56,"Yes"),0)</f>
        <v>0</v>
      </c>
      <c r="E12" s="55" t="n">
        <f aca="false">IFERROR(COUNTIFS('Daily Log'!B$7:B$56,B12,'Daily Log'!I$7:I$56,"Yes"),0)</f>
        <v>0</v>
      </c>
      <c r="F12" s="56" t="n">
        <f aca="false">IFERROR(COUNTIFS('Daily Log'!B$7:B$56,B12,'Daily Log'!J$7:J$56,"Yes"),0)</f>
        <v>0</v>
      </c>
      <c r="G12" s="57" t="n">
        <f aca="false">IFERROR(COUNTIFS('Daily Log'!B$7:B$56,B12,'Daily Log'!L$7:L$56,"Yes"),0)</f>
        <v>0</v>
      </c>
      <c r="H12" s="58" t="n">
        <f aca="false">IFERROR(SUMIFS('Daily Log'!N$7:N$56,'Daily Log'!B$7:B$56,B12),0)</f>
        <v>0</v>
      </c>
      <c r="I12" s="59" t="n">
        <f aca="false">IFERROR(D12/C12,0)</f>
        <v>0</v>
      </c>
      <c r="J12" s="60" t="n">
        <f aca="false">IFERROR(E12/D12,0)</f>
        <v>0</v>
      </c>
    </row>
    <row r="13" customFormat="false" ht="19.5" hidden="false" customHeight="true" outlineLevel="0" collapsed="false">
      <c r="A13" s="19"/>
      <c r="B13" s="43"/>
      <c r="C13" s="44" t="n">
        <f aca="false">IFERROR(COUNTIF('Daily Log'!B$7:B$56,B13),0)</f>
        <v>0</v>
      </c>
      <c r="D13" s="45" t="n">
        <f aca="false">IFERROR(COUNTIFS('Daily Log'!B$7:B$56,B13,'Daily Log'!H$7:H$56,"Yes"),0)</f>
        <v>0</v>
      </c>
      <c r="E13" s="46" t="n">
        <f aca="false">IFERROR(COUNTIFS('Daily Log'!B$7:B$56,B13,'Daily Log'!I$7:I$56,"Yes"),0)</f>
        <v>0</v>
      </c>
      <c r="F13" s="47" t="n">
        <f aca="false">IFERROR(COUNTIFS('Daily Log'!B$7:B$56,B13,'Daily Log'!J$7:J$56,"Yes"),0)</f>
        <v>0</v>
      </c>
      <c r="G13" s="48" t="n">
        <f aca="false">IFERROR(COUNTIFS('Daily Log'!B$7:B$56,B13,'Daily Log'!L$7:L$56,"Yes"),0)</f>
        <v>0</v>
      </c>
      <c r="H13" s="49" t="n">
        <f aca="false">IFERROR(SUMIFS('Daily Log'!N$7:N$56,'Daily Log'!B$7:B$56,B13),0)</f>
        <v>0</v>
      </c>
      <c r="I13" s="50" t="n">
        <f aca="false">IFERROR(D13/C13,0)</f>
        <v>0</v>
      </c>
      <c r="J13" s="51" t="n">
        <f aca="false">IFERROR(E13/D13,0)</f>
        <v>0</v>
      </c>
    </row>
    <row r="14" customFormat="false" ht="19.5" hidden="false" customHeight="true" outlineLevel="0" collapsed="false">
      <c r="A14" s="30"/>
      <c r="B14" s="52"/>
      <c r="C14" s="53" t="n">
        <f aca="false">IFERROR(COUNTIF('Daily Log'!B$7:B$56,B14),0)</f>
        <v>0</v>
      </c>
      <c r="D14" s="54" t="n">
        <f aca="false">IFERROR(COUNTIFS('Daily Log'!B$7:B$56,B14,'Daily Log'!H$7:H$56,"Yes"),0)</f>
        <v>0</v>
      </c>
      <c r="E14" s="55" t="n">
        <f aca="false">IFERROR(COUNTIFS('Daily Log'!B$7:B$56,B14,'Daily Log'!I$7:I$56,"Yes"),0)</f>
        <v>0</v>
      </c>
      <c r="F14" s="56" t="n">
        <f aca="false">IFERROR(COUNTIFS('Daily Log'!B$7:B$56,B14,'Daily Log'!J$7:J$56,"Yes"),0)</f>
        <v>0</v>
      </c>
      <c r="G14" s="57" t="n">
        <f aca="false">IFERROR(COUNTIFS('Daily Log'!B$7:B$56,B14,'Daily Log'!L$7:L$56,"Yes"),0)</f>
        <v>0</v>
      </c>
      <c r="H14" s="58" t="n">
        <f aca="false">IFERROR(SUMIFS('Daily Log'!N$7:N$56,'Daily Log'!B$7:B$56,B14),0)</f>
        <v>0</v>
      </c>
      <c r="I14" s="59" t="n">
        <f aca="false">IFERROR(D14/C14,0)</f>
        <v>0</v>
      </c>
      <c r="J14" s="60" t="n">
        <f aca="false">IFERROR(E14/D14,0)</f>
        <v>0</v>
      </c>
    </row>
    <row r="15" customFormat="false" ht="19.5" hidden="false" customHeight="true" outlineLevel="0" collapsed="false">
      <c r="A15" s="19"/>
      <c r="B15" s="43"/>
      <c r="C15" s="44" t="n">
        <f aca="false">IFERROR(COUNTIF('Daily Log'!B$7:B$56,B15),0)</f>
        <v>0</v>
      </c>
      <c r="D15" s="45" t="n">
        <f aca="false">IFERROR(COUNTIFS('Daily Log'!B$7:B$56,B15,'Daily Log'!H$7:H$56,"Yes"),0)</f>
        <v>0</v>
      </c>
      <c r="E15" s="46" t="n">
        <f aca="false">IFERROR(COUNTIFS('Daily Log'!B$7:B$56,B15,'Daily Log'!I$7:I$56,"Yes"),0)</f>
        <v>0</v>
      </c>
      <c r="F15" s="47" t="n">
        <f aca="false">IFERROR(COUNTIFS('Daily Log'!B$7:B$56,B15,'Daily Log'!J$7:J$56,"Yes"),0)</f>
        <v>0</v>
      </c>
      <c r="G15" s="48" t="n">
        <f aca="false">IFERROR(COUNTIFS('Daily Log'!B$7:B$56,B15,'Daily Log'!L$7:L$56,"Yes"),0)</f>
        <v>0</v>
      </c>
      <c r="H15" s="49" t="n">
        <f aca="false">IFERROR(SUMIFS('Daily Log'!N$7:N$56,'Daily Log'!B$7:B$56,B15),0)</f>
        <v>0</v>
      </c>
      <c r="I15" s="50" t="n">
        <f aca="false">IFERROR(D15/C15,0)</f>
        <v>0</v>
      </c>
      <c r="J15" s="51" t="n">
        <f aca="false">IFERROR(E15/D15,0)</f>
        <v>0</v>
      </c>
    </row>
    <row r="16" customFormat="false" ht="6" hidden="false" customHeight="true" outlineLevel="0" collapsed="false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customFormat="false" ht="21.75" hidden="false" customHeight="true" outlineLevel="0" collapsed="false">
      <c r="A17" s="6"/>
      <c r="B17" s="61" t="s">
        <v>32</v>
      </c>
      <c r="C17" s="61"/>
      <c r="D17" s="61"/>
      <c r="E17" s="61"/>
      <c r="F17" s="61"/>
      <c r="G17" s="61"/>
      <c r="H17" s="61"/>
      <c r="I17" s="61"/>
      <c r="J17" s="61"/>
    </row>
    <row r="18" customFormat="false" ht="24" hidden="false" customHeight="true" outlineLevel="0" collapsed="false">
      <c r="A18" s="62"/>
      <c r="B18" s="63" t="s">
        <v>33</v>
      </c>
      <c r="C18" s="64" t="n">
        <f aca="false">SUM(C9:C15)</f>
        <v>0</v>
      </c>
      <c r="D18" s="65" t="n">
        <f aca="false">SUM(D9:D15)</f>
        <v>0</v>
      </c>
      <c r="E18" s="66" t="n">
        <f aca="false">SUM(E9:E15)</f>
        <v>0</v>
      </c>
      <c r="F18" s="67" t="n">
        <f aca="false">SUM(F9:F15)</f>
        <v>0</v>
      </c>
      <c r="G18" s="68" t="n">
        <f aca="false">SUM(G9:G15)</f>
        <v>0</v>
      </c>
      <c r="H18" s="69" t="n">
        <f aca="false">SUM(H9:H15)</f>
        <v>0</v>
      </c>
      <c r="I18" s="70" t="n">
        <f aca="false">IFERROR(D18/C18,0)</f>
        <v>0</v>
      </c>
      <c r="J18" s="71" t="n">
        <f aca="false">IFERROR(E18/D18,0)</f>
        <v>0</v>
      </c>
    </row>
    <row r="19" customFormat="false" ht="7.5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customFormat="false" ht="21.75" hidden="false" customHeight="true" outlineLevel="0" collapsed="false">
      <c r="A20" s="41"/>
      <c r="B20" s="72" t="s">
        <v>34</v>
      </c>
      <c r="C20" s="72"/>
      <c r="D20" s="72"/>
      <c r="E20" s="72"/>
      <c r="F20" s="72"/>
      <c r="G20" s="72"/>
      <c r="H20" s="72"/>
      <c r="I20" s="72"/>
      <c r="J20" s="72"/>
    </row>
    <row r="21" customFormat="false" ht="21.75" hidden="false" customHeight="true" outlineLevel="0" collapsed="false">
      <c r="A21" s="73"/>
      <c r="B21" s="73" t="s">
        <v>35</v>
      </c>
      <c r="C21" s="74" t="s">
        <v>36</v>
      </c>
      <c r="D21" s="75" t="s">
        <v>37</v>
      </c>
      <c r="E21" s="75" t="s">
        <v>38</v>
      </c>
      <c r="F21" s="75" t="s">
        <v>39</v>
      </c>
      <c r="G21" s="76"/>
      <c r="H21" s="76"/>
      <c r="I21" s="76"/>
      <c r="J21" s="76"/>
    </row>
    <row r="22" customFormat="false" ht="19.5" hidden="false" customHeight="true" outlineLevel="0" collapsed="false">
      <c r="A22" s="19"/>
      <c r="B22" s="77" t="s">
        <v>24</v>
      </c>
      <c r="C22" s="78" t="n">
        <f aca="false">7*25</f>
        <v>175</v>
      </c>
      <c r="D22" s="79" t="n">
        <f aca="false">C18</f>
        <v>0</v>
      </c>
      <c r="E22" s="44" t="n">
        <f aca="false">D22-C22</f>
        <v>-175</v>
      </c>
      <c r="F22" s="80" t="str">
        <f aca="false">IF(D22&gt;=C22,"✅ On Track",IF(D22&gt;=C22*0.8,"⚠️ Close","❌ Off Track"))</f>
        <v>❌ Off Track</v>
      </c>
      <c r="G22" s="81" t="s">
        <v>40</v>
      </c>
      <c r="H22" s="81"/>
      <c r="I22" s="81"/>
      <c r="J22" s="81"/>
    </row>
    <row r="23" customFormat="false" ht="19.5" hidden="false" customHeight="true" outlineLevel="0" collapsed="false">
      <c r="A23" s="30"/>
      <c r="B23" s="82" t="s">
        <v>25</v>
      </c>
      <c r="C23" s="83" t="n">
        <v>50</v>
      </c>
      <c r="D23" s="84" t="n">
        <f aca="false">D18</f>
        <v>0</v>
      </c>
      <c r="E23" s="53" t="n">
        <f aca="false">D23-C23</f>
        <v>-50</v>
      </c>
      <c r="F23" s="85" t="str">
        <f aca="false">IF(D23&gt;=C23,"✅ On Track",IF(D23&gt;=C23*0.8,"⚠️ Close","❌ Off Track"))</f>
        <v>❌ Off Track</v>
      </c>
      <c r="G23" s="86" t="s">
        <v>41</v>
      </c>
      <c r="H23" s="86"/>
      <c r="I23" s="86"/>
      <c r="J23" s="86"/>
    </row>
    <row r="24" customFormat="false" ht="19.5" hidden="false" customHeight="true" outlineLevel="0" collapsed="false">
      <c r="A24" s="19"/>
      <c r="B24" s="77" t="s">
        <v>26</v>
      </c>
      <c r="C24" s="87" t="n">
        <v>5</v>
      </c>
      <c r="D24" s="88" t="n">
        <f aca="false">E18</f>
        <v>0</v>
      </c>
      <c r="E24" s="44" t="n">
        <f aca="false">D24-C24</f>
        <v>-5</v>
      </c>
      <c r="F24" s="80" t="str">
        <f aca="false">IF(D24&gt;=C24,"✅ On Track",IF(D24&gt;=C24*0.8,"⚠️ Close","❌ Off Track"))</f>
        <v>❌ Off Track</v>
      </c>
      <c r="G24" s="81" t="s">
        <v>42</v>
      </c>
      <c r="H24" s="81"/>
      <c r="I24" s="81"/>
      <c r="J24" s="81"/>
    </row>
    <row r="25" customFormat="false" ht="19.5" hidden="false" customHeight="true" outlineLevel="0" collapsed="false">
      <c r="A25" s="30"/>
      <c r="B25" s="82" t="s">
        <v>43</v>
      </c>
      <c r="C25" s="89" t="n">
        <v>10</v>
      </c>
      <c r="D25" s="90" t="n">
        <f aca="false">F18</f>
        <v>0</v>
      </c>
      <c r="E25" s="53" t="n">
        <f aca="false">D25-C25</f>
        <v>-10</v>
      </c>
      <c r="F25" s="85" t="str">
        <f aca="false">IF(D25&gt;=C25,"✅ On Track",IF(D25&gt;=C25*0.8,"⚠️ Close","❌ Off Track"))</f>
        <v>❌ Off Track</v>
      </c>
      <c r="G25" s="86" t="s">
        <v>44</v>
      </c>
      <c r="H25" s="86"/>
      <c r="I25" s="86"/>
      <c r="J25" s="86"/>
    </row>
    <row r="26" customFormat="false" ht="19.5" hidden="false" customHeight="true" outlineLevel="0" collapsed="false">
      <c r="A26" s="19"/>
      <c r="B26" s="77" t="s">
        <v>28</v>
      </c>
      <c r="C26" s="91" t="n">
        <v>1</v>
      </c>
      <c r="D26" s="92" t="n">
        <f aca="false">G18</f>
        <v>0</v>
      </c>
      <c r="E26" s="44" t="n">
        <f aca="false">D26-C26</f>
        <v>-1</v>
      </c>
      <c r="F26" s="80" t="str">
        <f aca="false">IF(D26&gt;=C26,"✅ On Track",IF(D26&gt;=C26*0.8,"⚠️ Close","❌ Off Track"))</f>
        <v>❌ Off Track</v>
      </c>
      <c r="G26" s="81" t="s">
        <v>45</v>
      </c>
      <c r="H26" s="81"/>
      <c r="I26" s="81"/>
      <c r="J26" s="81"/>
    </row>
    <row r="27" customFormat="false" ht="19.5" hidden="false" customHeight="true" outlineLevel="0" collapsed="false">
      <c r="A27" s="30"/>
      <c r="B27" s="82" t="s">
        <v>46</v>
      </c>
      <c r="C27" s="93" t="s">
        <v>47</v>
      </c>
      <c r="D27" s="93" t="n">
        <f aca="false">H18</f>
        <v>0</v>
      </c>
      <c r="E27" s="94" t="n">
        <f aca="false">H18-C27</f>
        <v>-4997</v>
      </c>
      <c r="F27" s="85" t="str">
        <f aca="false">IF(D27&gt;=C27,"✅ On Track",IF(D27&gt;=C27*0.8,"⚠️ Close","❌ Off Track"))</f>
        <v>❌ Off Track</v>
      </c>
      <c r="G27" s="86" t="s">
        <v>48</v>
      </c>
      <c r="H27" s="86"/>
      <c r="I27" s="86"/>
      <c r="J27" s="86"/>
    </row>
  </sheetData>
  <mergeCells count="11">
    <mergeCell ref="I2:J2"/>
    <mergeCell ref="B4:G4"/>
    <mergeCell ref="B6:J6"/>
    <mergeCell ref="B17:J17"/>
    <mergeCell ref="B20:J20"/>
    <mergeCell ref="G22:J22"/>
    <mergeCell ref="G23:J23"/>
    <mergeCell ref="G24:J24"/>
    <mergeCell ref="G25:J25"/>
    <mergeCell ref="G26:J26"/>
    <mergeCell ref="G27:J27"/>
  </mergeCells>
  <conditionalFormatting sqref="E22">
    <cfRule type="cellIs" priority="2" operator="greaterThanOrEqual" aboveAverage="0" equalAverage="0" bottom="0" percent="0" rank="0" text="" dxfId="2">
      <formula>0</formula>
    </cfRule>
    <cfRule type="cellIs" priority="3" operator="lessThan" aboveAverage="0" equalAverage="0" bottom="0" percent="0" rank="0" text="" dxfId="3">
      <formula>0</formula>
    </cfRule>
  </conditionalFormatting>
  <conditionalFormatting sqref="E23">
    <cfRule type="cellIs" priority="4" operator="greaterThanOrEqual" aboveAverage="0" equalAverage="0" bottom="0" percent="0" rank="0" text="" dxfId="2">
      <formula>0</formula>
    </cfRule>
    <cfRule type="cellIs" priority="5" operator="lessThan" aboveAverage="0" equalAverage="0" bottom="0" percent="0" rank="0" text="" dxfId="3">
      <formula>0</formula>
    </cfRule>
  </conditionalFormatting>
  <conditionalFormatting sqref="E24">
    <cfRule type="cellIs" priority="6" operator="greaterThanOrEqual" aboveAverage="0" equalAverage="0" bottom="0" percent="0" rank="0" text="" dxfId="2">
      <formula>0</formula>
    </cfRule>
    <cfRule type="cellIs" priority="7" operator="lessThan" aboveAverage="0" equalAverage="0" bottom="0" percent="0" rank="0" text="" dxfId="3">
      <formula>0</formula>
    </cfRule>
  </conditionalFormatting>
  <conditionalFormatting sqref="E25">
    <cfRule type="cellIs" priority="8" operator="greaterThanOrEqual" aboveAverage="0" equalAverage="0" bottom="0" percent="0" rank="0" text="" dxfId="2">
      <formula>0</formula>
    </cfRule>
    <cfRule type="cellIs" priority="9" operator="lessThan" aboveAverage="0" equalAverage="0" bottom="0" percent="0" rank="0" text="" dxfId="3">
      <formula>0</formula>
    </cfRule>
  </conditionalFormatting>
  <conditionalFormatting sqref="E26">
    <cfRule type="cellIs" priority="10" operator="greaterThanOrEqual" aboveAverage="0" equalAverage="0" bottom="0" percent="0" rank="0" text="" dxfId="2">
      <formula>0</formula>
    </cfRule>
    <cfRule type="cellIs" priority="11" operator="lessThan" aboveAverage="0" equalAverage="0" bottom="0" percent="0" rank="0" text="" dxfId="3">
      <formula>0</formula>
    </cfRule>
  </conditionalFormatting>
  <conditionalFormatting sqref="E27">
    <cfRule type="cellIs" priority="12" operator="greaterThanOrEqual" aboveAverage="0" equalAverage="0" bottom="0" percent="0" rank="0" text="" dxfId="2">
      <formula>0</formula>
    </cfRule>
    <cfRule type="cellIs" priority="13" operator="lessThan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0B429"/>
    <pageSetUpPr fitToPage="false"/>
  </sheetPr>
  <dimension ref="A1:J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8"/>
    <col collapsed="false" customWidth="true" hidden="false" outlineLevel="0" max="10" min="3" style="0" width="13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37.5" hidden="false" customHeight="true" outlineLevel="0" collapsed="false">
      <c r="A2" s="1"/>
      <c r="B2" s="2" t="s">
        <v>0</v>
      </c>
      <c r="C2" s="95" t="s">
        <v>49</v>
      </c>
      <c r="D2" s="95"/>
      <c r="E2" s="95"/>
      <c r="F2" s="95"/>
      <c r="G2" s="95"/>
      <c r="H2" s="4" t="s">
        <v>50</v>
      </c>
      <c r="I2" s="96"/>
      <c r="J2" s="96"/>
    </row>
    <row r="3" customFormat="false" ht="6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</row>
    <row r="4" customFormat="false" ht="21.75" hidden="false" customHeight="true" outlineLevel="0" collapsed="false">
      <c r="A4" s="6"/>
      <c r="B4" s="7" t="s">
        <v>51</v>
      </c>
      <c r="C4" s="7"/>
      <c r="D4" s="7"/>
      <c r="E4" s="7"/>
      <c r="F4" s="7"/>
      <c r="G4" s="7"/>
      <c r="H4" s="7"/>
      <c r="I4" s="7"/>
      <c r="J4" s="7"/>
    </row>
    <row r="5" customFormat="false" ht="6" hidden="false" customHeight="tru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</row>
    <row r="6" customFormat="false" ht="21.75" hidden="false" customHeight="true" outlineLevel="0" collapsed="false">
      <c r="A6" s="41"/>
      <c r="B6" s="72" t="s">
        <v>52</v>
      </c>
      <c r="C6" s="72"/>
      <c r="D6" s="72"/>
      <c r="E6" s="72"/>
      <c r="F6" s="72"/>
      <c r="G6" s="72"/>
      <c r="H6" s="72"/>
      <c r="I6" s="72"/>
      <c r="J6" s="72"/>
    </row>
    <row r="7" customFormat="false" ht="4.5" hidden="false" customHeight="true" outlineLevel="0" collapsed="false">
      <c r="A7" s="41"/>
      <c r="B7" s="41"/>
      <c r="C7" s="41"/>
      <c r="D7" s="41"/>
      <c r="E7" s="41"/>
      <c r="F7" s="41"/>
      <c r="G7" s="41"/>
      <c r="H7" s="41"/>
      <c r="I7" s="41"/>
      <c r="J7" s="41"/>
    </row>
    <row r="8" customFormat="false" ht="24" hidden="false" customHeight="true" outlineLevel="0" collapsed="false">
      <c r="A8" s="6"/>
      <c r="B8" s="73" t="s">
        <v>35</v>
      </c>
      <c r="C8" s="74" t="s">
        <v>53</v>
      </c>
      <c r="D8" s="74" t="s">
        <v>54</v>
      </c>
      <c r="E8" s="74" t="s">
        <v>55</v>
      </c>
      <c r="F8" s="74" t="s">
        <v>56</v>
      </c>
      <c r="G8" s="74" t="s">
        <v>57</v>
      </c>
      <c r="H8" s="74" t="s">
        <v>58</v>
      </c>
      <c r="I8" s="74" t="s">
        <v>59</v>
      </c>
      <c r="J8" s="74" t="s">
        <v>60</v>
      </c>
    </row>
    <row r="9" customFormat="false" ht="18" hidden="false" customHeight="true" outlineLevel="0" collapsed="false">
      <c r="A9" s="41"/>
      <c r="B9" s="97" t="s">
        <v>61</v>
      </c>
      <c r="C9" s="98"/>
      <c r="D9" s="98"/>
      <c r="E9" s="98"/>
      <c r="F9" s="98"/>
      <c r="G9" s="98"/>
      <c r="H9" s="98"/>
      <c r="I9" s="98"/>
      <c r="J9" s="98"/>
    </row>
    <row r="10" customFormat="false" ht="19.5" hidden="false" customHeight="true" outlineLevel="0" collapsed="false">
      <c r="A10" s="19"/>
      <c r="B10" s="99" t="s">
        <v>24</v>
      </c>
      <c r="C10" s="100"/>
      <c r="D10" s="100"/>
      <c r="E10" s="100"/>
      <c r="F10" s="100"/>
      <c r="G10" s="100"/>
      <c r="H10" s="100"/>
      <c r="I10" s="100"/>
      <c r="J10" s="100"/>
    </row>
    <row r="11" customFormat="false" ht="19.5" hidden="false" customHeight="true" outlineLevel="0" collapsed="false">
      <c r="A11" s="30"/>
      <c r="B11" s="101" t="s">
        <v>25</v>
      </c>
      <c r="C11" s="102"/>
      <c r="D11" s="102"/>
      <c r="E11" s="102"/>
      <c r="F11" s="102"/>
      <c r="G11" s="102"/>
      <c r="H11" s="102"/>
      <c r="I11" s="102"/>
      <c r="J11" s="102"/>
    </row>
    <row r="12" customFormat="false" ht="19.5" hidden="false" customHeight="true" outlineLevel="0" collapsed="false">
      <c r="A12" s="19"/>
      <c r="B12" s="103" t="s">
        <v>26</v>
      </c>
      <c r="C12" s="104"/>
      <c r="D12" s="104"/>
      <c r="E12" s="104"/>
      <c r="F12" s="104"/>
      <c r="G12" s="104"/>
      <c r="H12" s="104"/>
      <c r="I12" s="104"/>
      <c r="J12" s="104"/>
    </row>
    <row r="13" customFormat="false" ht="19.5" hidden="false" customHeight="true" outlineLevel="0" collapsed="false">
      <c r="A13" s="30"/>
      <c r="B13" s="105" t="s">
        <v>43</v>
      </c>
      <c r="C13" s="106"/>
      <c r="D13" s="106"/>
      <c r="E13" s="106"/>
      <c r="F13" s="106"/>
      <c r="G13" s="106"/>
      <c r="H13" s="106"/>
      <c r="I13" s="106"/>
      <c r="J13" s="106"/>
    </row>
    <row r="14" customFormat="false" ht="19.5" hidden="false" customHeight="true" outlineLevel="0" collapsed="false">
      <c r="A14" s="19"/>
      <c r="B14" s="107" t="s">
        <v>28</v>
      </c>
      <c r="C14" s="108"/>
      <c r="D14" s="108"/>
      <c r="E14" s="108"/>
      <c r="F14" s="108"/>
      <c r="G14" s="108"/>
      <c r="H14" s="108"/>
      <c r="I14" s="108"/>
      <c r="J14" s="108"/>
    </row>
    <row r="15" customFormat="false" ht="19.5" hidden="false" customHeight="true" outlineLevel="0" collapsed="false">
      <c r="A15" s="30"/>
      <c r="B15" s="109" t="s">
        <v>29</v>
      </c>
      <c r="C15" s="110"/>
      <c r="D15" s="110"/>
      <c r="E15" s="110"/>
      <c r="F15" s="110"/>
      <c r="G15" s="110"/>
      <c r="H15" s="110"/>
      <c r="I15" s="110"/>
      <c r="J15" s="110"/>
    </row>
    <row r="16" customFormat="false" ht="19.5" hidden="false" customHeight="true" outlineLevel="0" collapsed="false">
      <c r="A16" s="19"/>
      <c r="B16" s="111" t="s">
        <v>30</v>
      </c>
      <c r="C16" s="50" t="n">
        <f aca="false">IFERROR(C11/C10,0)</f>
        <v>0</v>
      </c>
      <c r="D16" s="50" t="n">
        <f aca="false">IFERROR(D11/D10,0)</f>
        <v>0</v>
      </c>
      <c r="E16" s="50" t="n">
        <f aca="false">IFERROR(E11/E10,0)</f>
        <v>0</v>
      </c>
      <c r="F16" s="50" t="n">
        <f aca="false">IFERROR(F11/F10,0)</f>
        <v>0</v>
      </c>
      <c r="G16" s="50" t="n">
        <f aca="false">IFERROR(G11/G10,0)</f>
        <v>0</v>
      </c>
      <c r="H16" s="50" t="n">
        <f aca="false">IFERROR(H11/H10,0)</f>
        <v>0</v>
      </c>
      <c r="I16" s="50" t="n">
        <f aca="false">IFERROR(I11/I10,0)</f>
        <v>0</v>
      </c>
      <c r="J16" s="50" t="n">
        <f aca="false">IFERROR(J11/J10,0)</f>
        <v>0</v>
      </c>
    </row>
    <row r="17" customFormat="false" ht="19.5" hidden="false" customHeight="true" outlineLevel="0" collapsed="false">
      <c r="A17" s="30"/>
      <c r="B17" s="112" t="s">
        <v>31</v>
      </c>
      <c r="C17" s="60" t="n">
        <f aca="false">IFERROR(C12/C11,0)</f>
        <v>0</v>
      </c>
      <c r="D17" s="60" t="n">
        <f aca="false">IFERROR(D12/D11,0)</f>
        <v>0</v>
      </c>
      <c r="E17" s="60" t="n">
        <f aca="false">IFERROR(E12/E11,0)</f>
        <v>0</v>
      </c>
      <c r="F17" s="60" t="n">
        <f aca="false">IFERROR(F12/F11,0)</f>
        <v>0</v>
      </c>
      <c r="G17" s="60" t="n">
        <f aca="false">IFERROR(G12/G11,0)</f>
        <v>0</v>
      </c>
      <c r="H17" s="60" t="n">
        <f aca="false">IFERROR(H12/H11,0)</f>
        <v>0</v>
      </c>
      <c r="I17" s="60" t="n">
        <f aca="false">IFERROR(I12/I11,0)</f>
        <v>0</v>
      </c>
      <c r="J17" s="60" t="n">
        <f aca="false">IFERROR(J12/J11,0)</f>
        <v>0</v>
      </c>
    </row>
    <row r="18" customFormat="false" ht="19.5" hidden="false" customHeight="true" outlineLevel="0" collapsed="false">
      <c r="A18" s="19"/>
      <c r="B18" s="113" t="s">
        <v>62</v>
      </c>
      <c r="C18" s="114" t="n">
        <f aca="false">IFERROR(C14/C12,0)</f>
        <v>0</v>
      </c>
      <c r="D18" s="114" t="n">
        <f aca="false">IFERROR(D14/D12,0)</f>
        <v>0</v>
      </c>
      <c r="E18" s="114" t="n">
        <f aca="false">IFERROR(E14/E12,0)</f>
        <v>0</v>
      </c>
      <c r="F18" s="114" t="n">
        <f aca="false">IFERROR(F14/F12,0)</f>
        <v>0</v>
      </c>
      <c r="G18" s="114" t="n">
        <f aca="false">IFERROR(G14/G12,0)</f>
        <v>0</v>
      </c>
      <c r="H18" s="114" t="n">
        <f aca="false">IFERROR(H14/H12,0)</f>
        <v>0</v>
      </c>
      <c r="I18" s="114" t="n">
        <f aca="false">IFERROR(I14/I12,0)</f>
        <v>0</v>
      </c>
      <c r="J18" s="114" t="n">
        <f aca="false">IFERROR(J14/J12,0)</f>
        <v>0</v>
      </c>
    </row>
    <row r="19" customFormat="false" ht="6" hidden="false" customHeight="true" outlineLevel="0" collapsed="false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customFormat="false" ht="21.75" hidden="false" customHeight="true" outlineLevel="0" collapsed="false">
      <c r="A20" s="41"/>
      <c r="B20" s="115" t="s">
        <v>63</v>
      </c>
      <c r="C20" s="115"/>
      <c r="D20" s="115"/>
      <c r="E20" s="115"/>
      <c r="F20" s="115"/>
      <c r="G20" s="115"/>
      <c r="H20" s="115"/>
      <c r="I20" s="115"/>
      <c r="J20" s="115"/>
    </row>
    <row r="21" customFormat="false" ht="21.75" hidden="false" customHeight="true" outlineLevel="0" collapsed="false">
      <c r="A21" s="73"/>
      <c r="B21" s="116" t="s">
        <v>64</v>
      </c>
      <c r="C21" s="75" t="s">
        <v>65</v>
      </c>
      <c r="D21" s="75" t="s">
        <v>66</v>
      </c>
      <c r="E21" s="117" t="s">
        <v>67</v>
      </c>
      <c r="F21" s="75" t="s">
        <v>68</v>
      </c>
      <c r="G21" s="76"/>
      <c r="H21" s="76"/>
      <c r="I21" s="76"/>
      <c r="J21" s="76"/>
    </row>
    <row r="22" customFormat="false" ht="21.75" hidden="false" customHeight="true" outlineLevel="0" collapsed="false">
      <c r="A22" s="19"/>
      <c r="B22" s="118" t="s">
        <v>69</v>
      </c>
      <c r="C22" s="80" t="s">
        <v>70</v>
      </c>
      <c r="D22" s="119" t="s">
        <v>71</v>
      </c>
      <c r="E22" s="120" t="s">
        <v>72</v>
      </c>
      <c r="F22" s="81" t="s">
        <v>73</v>
      </c>
      <c r="G22" s="81"/>
      <c r="H22" s="81"/>
      <c r="I22" s="81"/>
      <c r="J22" s="81"/>
    </row>
    <row r="23" customFormat="false" ht="21.75" hidden="false" customHeight="true" outlineLevel="0" collapsed="false">
      <c r="A23" s="30"/>
      <c r="B23" s="109" t="s">
        <v>74</v>
      </c>
      <c r="C23" s="85" t="s">
        <v>75</v>
      </c>
      <c r="D23" s="121" t="s">
        <v>76</v>
      </c>
      <c r="E23" s="122" t="s">
        <v>77</v>
      </c>
      <c r="F23" s="86" t="s">
        <v>78</v>
      </c>
      <c r="G23" s="86"/>
      <c r="H23" s="86"/>
      <c r="I23" s="86"/>
      <c r="J23" s="86"/>
    </row>
    <row r="24" customFormat="false" ht="21.75" hidden="false" customHeight="true" outlineLevel="0" collapsed="false">
      <c r="A24" s="19"/>
      <c r="B24" s="123" t="s">
        <v>79</v>
      </c>
      <c r="C24" s="80" t="s">
        <v>80</v>
      </c>
      <c r="D24" s="78" t="s">
        <v>81</v>
      </c>
      <c r="E24" s="120" t="s">
        <v>82</v>
      </c>
      <c r="F24" s="81" t="s">
        <v>83</v>
      </c>
      <c r="G24" s="81"/>
      <c r="H24" s="81"/>
      <c r="I24" s="81"/>
      <c r="J24" s="81"/>
    </row>
    <row r="25" customFormat="false" ht="21.75" hidden="false" customHeight="true" outlineLevel="0" collapsed="false">
      <c r="A25" s="30"/>
      <c r="B25" s="124" t="s">
        <v>84</v>
      </c>
      <c r="C25" s="85" t="s">
        <v>85</v>
      </c>
      <c r="D25" s="125" t="s">
        <v>86</v>
      </c>
      <c r="E25" s="122" t="s">
        <v>87</v>
      </c>
      <c r="F25" s="86" t="s">
        <v>88</v>
      </c>
      <c r="G25" s="86"/>
      <c r="H25" s="86"/>
      <c r="I25" s="86"/>
      <c r="J25" s="86"/>
    </row>
    <row r="26" customFormat="false" ht="7.5" hidden="false" customHeight="tru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customFormat="false" ht="19.5" hidden="false" customHeight="true" outlineLevel="0" collapsed="false">
      <c r="A27" s="1"/>
      <c r="B27" s="126" t="s">
        <v>89</v>
      </c>
      <c r="C27" s="126"/>
      <c r="D27" s="126"/>
      <c r="E27" s="126"/>
      <c r="F27" s="126"/>
      <c r="G27" s="126"/>
      <c r="H27" s="126"/>
      <c r="I27" s="126"/>
      <c r="J27" s="126"/>
    </row>
  </sheetData>
  <mergeCells count="10">
    <mergeCell ref="C2:G2"/>
    <mergeCell ref="I2:J2"/>
    <mergeCell ref="B4:J4"/>
    <mergeCell ref="B6:J6"/>
    <mergeCell ref="B20:J20"/>
    <mergeCell ref="F22:J22"/>
    <mergeCell ref="F23:J23"/>
    <mergeCell ref="F24:J24"/>
    <mergeCell ref="F25:J25"/>
    <mergeCell ref="B27:J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855F7"/>
    <pageSetUpPr fitToPage="false"/>
  </sheetPr>
  <dimension ref="A1:K4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2"/>
    <col collapsed="false" customWidth="true" hidden="false" outlineLevel="0" max="3" min="3" style="0" width="20"/>
    <col collapsed="false" customWidth="true" hidden="false" outlineLevel="0" max="5" min="4" style="0" width="14"/>
    <col collapsed="false" customWidth="true" hidden="false" outlineLevel="0" max="6" min="6" style="0" width="12"/>
    <col collapsed="false" customWidth="true" hidden="false" outlineLevel="0" max="8" min="7" style="0" width="14"/>
    <col collapsed="false" customWidth="true" hidden="false" outlineLevel="0" max="10" min="9" style="0" width="10"/>
    <col collapsed="false" customWidth="true" hidden="false" outlineLevel="0" max="11" min="11" style="0" width="28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37.5" hidden="false" customHeight="true" outlineLevel="0" collapsed="false">
      <c r="A2" s="1"/>
      <c r="B2" s="2" t="s">
        <v>0</v>
      </c>
      <c r="C2" s="127" t="s">
        <v>90</v>
      </c>
      <c r="D2" s="127"/>
      <c r="E2" s="127"/>
      <c r="F2" s="127"/>
      <c r="G2" s="127"/>
      <c r="H2" s="1"/>
      <c r="I2" s="1"/>
      <c r="J2" s="1"/>
      <c r="K2" s="1"/>
    </row>
    <row r="3" customFormat="false" ht="6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21.75" hidden="false" customHeight="true" outlineLevel="0" collapsed="false">
      <c r="A4" s="6"/>
      <c r="B4" s="7" t="s">
        <v>91</v>
      </c>
      <c r="C4" s="7"/>
      <c r="D4" s="7"/>
      <c r="E4" s="7"/>
      <c r="F4" s="7"/>
      <c r="G4" s="7"/>
      <c r="H4" s="7"/>
      <c r="I4" s="7"/>
      <c r="J4" s="7"/>
      <c r="K4" s="7"/>
    </row>
    <row r="5" customFormat="false" ht="6" hidden="false" customHeight="tru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customFormat="false" ht="25.5" hidden="false" customHeight="true" outlineLevel="0" collapsed="false">
      <c r="A6" s="11" t="s">
        <v>6</v>
      </c>
      <c r="B6" s="13" t="s">
        <v>8</v>
      </c>
      <c r="C6" s="13" t="s">
        <v>9</v>
      </c>
      <c r="D6" s="12" t="s">
        <v>92</v>
      </c>
      <c r="E6" s="16" t="s">
        <v>93</v>
      </c>
      <c r="F6" s="11" t="s">
        <v>94</v>
      </c>
      <c r="G6" s="15" t="s">
        <v>95</v>
      </c>
      <c r="H6" s="14" t="s">
        <v>96</v>
      </c>
      <c r="I6" s="128" t="s">
        <v>97</v>
      </c>
      <c r="J6" s="11" t="s">
        <v>98</v>
      </c>
      <c r="K6" s="11" t="s">
        <v>99</v>
      </c>
    </row>
    <row r="7" customFormat="false" ht="18" hidden="false" customHeight="true" outlineLevel="0" collapsed="false">
      <c r="A7" s="17" t="n">
        <v>1</v>
      </c>
      <c r="B7" s="19"/>
      <c r="C7" s="19"/>
      <c r="D7" s="129"/>
      <c r="E7" s="130"/>
      <c r="F7" s="131"/>
      <c r="G7" s="23"/>
      <c r="H7" s="21"/>
      <c r="I7" s="132"/>
      <c r="J7" s="133"/>
      <c r="K7" s="27"/>
    </row>
    <row r="8" customFormat="false" ht="18" hidden="false" customHeight="true" outlineLevel="0" collapsed="false">
      <c r="A8" s="28" t="n">
        <v>2</v>
      </c>
      <c r="B8" s="30"/>
      <c r="C8" s="30"/>
      <c r="D8" s="134"/>
      <c r="E8" s="135"/>
      <c r="F8" s="136"/>
      <c r="G8" s="34"/>
      <c r="H8" s="32"/>
      <c r="I8" s="137"/>
      <c r="J8" s="138"/>
      <c r="K8" s="38"/>
    </row>
    <row r="9" customFormat="false" ht="18" hidden="false" customHeight="true" outlineLevel="0" collapsed="false">
      <c r="A9" s="17" t="n">
        <v>3</v>
      </c>
      <c r="B9" s="19"/>
      <c r="C9" s="19"/>
      <c r="D9" s="129"/>
      <c r="E9" s="130"/>
      <c r="F9" s="131"/>
      <c r="G9" s="23"/>
      <c r="H9" s="21"/>
      <c r="I9" s="132"/>
      <c r="J9" s="133"/>
      <c r="K9" s="27"/>
    </row>
    <row r="10" customFormat="false" ht="18" hidden="false" customHeight="true" outlineLevel="0" collapsed="false">
      <c r="A10" s="28" t="n">
        <v>4</v>
      </c>
      <c r="B10" s="30"/>
      <c r="C10" s="30"/>
      <c r="D10" s="134"/>
      <c r="E10" s="135"/>
      <c r="F10" s="136"/>
      <c r="G10" s="34"/>
      <c r="H10" s="32"/>
      <c r="I10" s="137"/>
      <c r="J10" s="138"/>
      <c r="K10" s="38"/>
    </row>
    <row r="11" customFormat="false" ht="18" hidden="false" customHeight="true" outlineLevel="0" collapsed="false">
      <c r="A11" s="17" t="n">
        <v>5</v>
      </c>
      <c r="B11" s="19"/>
      <c r="C11" s="19"/>
      <c r="D11" s="129"/>
      <c r="E11" s="130"/>
      <c r="F11" s="131"/>
      <c r="G11" s="23"/>
      <c r="H11" s="21"/>
      <c r="I11" s="132"/>
      <c r="J11" s="133"/>
      <c r="K11" s="27"/>
    </row>
    <row r="12" customFormat="false" ht="18" hidden="false" customHeight="true" outlineLevel="0" collapsed="false">
      <c r="A12" s="28" t="n">
        <v>6</v>
      </c>
      <c r="B12" s="30"/>
      <c r="C12" s="30"/>
      <c r="D12" s="134"/>
      <c r="E12" s="135"/>
      <c r="F12" s="136"/>
      <c r="G12" s="34"/>
      <c r="H12" s="32"/>
      <c r="I12" s="137"/>
      <c r="J12" s="138"/>
      <c r="K12" s="38"/>
    </row>
    <row r="13" customFormat="false" ht="18" hidden="false" customHeight="true" outlineLevel="0" collapsed="false">
      <c r="A13" s="17" t="n">
        <v>7</v>
      </c>
      <c r="B13" s="19"/>
      <c r="C13" s="19"/>
      <c r="D13" s="129"/>
      <c r="E13" s="130"/>
      <c r="F13" s="131"/>
      <c r="G13" s="23"/>
      <c r="H13" s="21"/>
      <c r="I13" s="132"/>
      <c r="J13" s="133"/>
      <c r="K13" s="27"/>
    </row>
    <row r="14" customFormat="false" ht="18" hidden="false" customHeight="true" outlineLevel="0" collapsed="false">
      <c r="A14" s="28" t="n">
        <v>8</v>
      </c>
      <c r="B14" s="30"/>
      <c r="C14" s="30"/>
      <c r="D14" s="134"/>
      <c r="E14" s="135"/>
      <c r="F14" s="136"/>
      <c r="G14" s="34"/>
      <c r="H14" s="32"/>
      <c r="I14" s="137"/>
      <c r="J14" s="138"/>
      <c r="K14" s="38"/>
    </row>
    <row r="15" customFormat="false" ht="18" hidden="false" customHeight="true" outlineLevel="0" collapsed="false">
      <c r="A15" s="17" t="n">
        <v>9</v>
      </c>
      <c r="B15" s="19"/>
      <c r="C15" s="19"/>
      <c r="D15" s="129"/>
      <c r="E15" s="130"/>
      <c r="F15" s="131"/>
      <c r="G15" s="23"/>
      <c r="H15" s="21"/>
      <c r="I15" s="132"/>
      <c r="J15" s="133"/>
      <c r="K15" s="27"/>
    </row>
    <row r="16" customFormat="false" ht="18" hidden="false" customHeight="true" outlineLevel="0" collapsed="false">
      <c r="A16" s="28" t="n">
        <v>10</v>
      </c>
      <c r="B16" s="30"/>
      <c r="C16" s="30"/>
      <c r="D16" s="134"/>
      <c r="E16" s="135"/>
      <c r="F16" s="136"/>
      <c r="G16" s="34"/>
      <c r="H16" s="32"/>
      <c r="I16" s="137"/>
      <c r="J16" s="138"/>
      <c r="K16" s="38"/>
    </row>
    <row r="17" customFormat="false" ht="18" hidden="false" customHeight="true" outlineLevel="0" collapsed="false">
      <c r="A17" s="17" t="n">
        <v>11</v>
      </c>
      <c r="B17" s="19"/>
      <c r="C17" s="19"/>
      <c r="D17" s="129"/>
      <c r="E17" s="130"/>
      <c r="F17" s="131"/>
      <c r="G17" s="23"/>
      <c r="H17" s="21"/>
      <c r="I17" s="132"/>
      <c r="J17" s="133"/>
      <c r="K17" s="27"/>
    </row>
    <row r="18" customFormat="false" ht="18" hidden="false" customHeight="true" outlineLevel="0" collapsed="false">
      <c r="A18" s="28" t="n">
        <v>12</v>
      </c>
      <c r="B18" s="30"/>
      <c r="C18" s="30"/>
      <c r="D18" s="134"/>
      <c r="E18" s="135"/>
      <c r="F18" s="136"/>
      <c r="G18" s="34"/>
      <c r="H18" s="32"/>
      <c r="I18" s="137"/>
      <c r="J18" s="138"/>
      <c r="K18" s="38"/>
    </row>
    <row r="19" customFormat="false" ht="18" hidden="false" customHeight="true" outlineLevel="0" collapsed="false">
      <c r="A19" s="17" t="n">
        <v>13</v>
      </c>
      <c r="B19" s="19"/>
      <c r="C19" s="19"/>
      <c r="D19" s="129"/>
      <c r="E19" s="130"/>
      <c r="F19" s="131"/>
      <c r="G19" s="23"/>
      <c r="H19" s="21"/>
      <c r="I19" s="132"/>
      <c r="J19" s="133"/>
      <c r="K19" s="27"/>
    </row>
    <row r="20" customFormat="false" ht="18" hidden="false" customHeight="true" outlineLevel="0" collapsed="false">
      <c r="A20" s="28" t="n">
        <v>14</v>
      </c>
      <c r="B20" s="30"/>
      <c r="C20" s="30"/>
      <c r="D20" s="134"/>
      <c r="E20" s="135"/>
      <c r="F20" s="136"/>
      <c r="G20" s="34"/>
      <c r="H20" s="32"/>
      <c r="I20" s="137"/>
      <c r="J20" s="138"/>
      <c r="K20" s="38"/>
    </row>
    <row r="21" customFormat="false" ht="18" hidden="false" customHeight="true" outlineLevel="0" collapsed="false">
      <c r="A21" s="17" t="n">
        <v>15</v>
      </c>
      <c r="B21" s="19"/>
      <c r="C21" s="19"/>
      <c r="D21" s="129"/>
      <c r="E21" s="130"/>
      <c r="F21" s="131"/>
      <c r="G21" s="23"/>
      <c r="H21" s="21"/>
      <c r="I21" s="132"/>
      <c r="J21" s="133"/>
      <c r="K21" s="27"/>
    </row>
    <row r="22" customFormat="false" ht="18" hidden="false" customHeight="true" outlineLevel="0" collapsed="false">
      <c r="A22" s="28" t="n">
        <v>16</v>
      </c>
      <c r="B22" s="30"/>
      <c r="C22" s="30"/>
      <c r="D22" s="134"/>
      <c r="E22" s="135"/>
      <c r="F22" s="136"/>
      <c r="G22" s="34"/>
      <c r="H22" s="32"/>
      <c r="I22" s="137"/>
      <c r="J22" s="138"/>
      <c r="K22" s="38"/>
    </row>
    <row r="23" customFormat="false" ht="18" hidden="false" customHeight="true" outlineLevel="0" collapsed="false">
      <c r="A23" s="17" t="n">
        <v>17</v>
      </c>
      <c r="B23" s="19"/>
      <c r="C23" s="19"/>
      <c r="D23" s="129"/>
      <c r="E23" s="130"/>
      <c r="F23" s="131"/>
      <c r="G23" s="23"/>
      <c r="H23" s="21"/>
      <c r="I23" s="132"/>
      <c r="J23" s="133"/>
      <c r="K23" s="27"/>
    </row>
    <row r="24" customFormat="false" ht="18" hidden="false" customHeight="true" outlineLevel="0" collapsed="false">
      <c r="A24" s="28" t="n">
        <v>18</v>
      </c>
      <c r="B24" s="30"/>
      <c r="C24" s="30"/>
      <c r="D24" s="134"/>
      <c r="E24" s="135"/>
      <c r="F24" s="136"/>
      <c r="G24" s="34"/>
      <c r="H24" s="32"/>
      <c r="I24" s="137"/>
      <c r="J24" s="138"/>
      <c r="K24" s="38"/>
    </row>
    <row r="25" customFormat="false" ht="18" hidden="false" customHeight="true" outlineLevel="0" collapsed="false">
      <c r="A25" s="17" t="n">
        <v>19</v>
      </c>
      <c r="B25" s="19"/>
      <c r="C25" s="19"/>
      <c r="D25" s="129"/>
      <c r="E25" s="130"/>
      <c r="F25" s="131"/>
      <c r="G25" s="23"/>
      <c r="H25" s="21"/>
      <c r="I25" s="132"/>
      <c r="J25" s="133"/>
      <c r="K25" s="27"/>
    </row>
    <row r="26" customFormat="false" ht="18" hidden="false" customHeight="true" outlineLevel="0" collapsed="false">
      <c r="A26" s="28" t="n">
        <v>20</v>
      </c>
      <c r="B26" s="30"/>
      <c r="C26" s="30"/>
      <c r="D26" s="134"/>
      <c r="E26" s="135"/>
      <c r="F26" s="136"/>
      <c r="G26" s="34"/>
      <c r="H26" s="32"/>
      <c r="I26" s="137"/>
      <c r="J26" s="138"/>
      <c r="K26" s="38"/>
    </row>
    <row r="27" customFormat="false" ht="18" hidden="false" customHeight="true" outlineLevel="0" collapsed="false">
      <c r="A27" s="17" t="n">
        <v>21</v>
      </c>
      <c r="B27" s="19"/>
      <c r="C27" s="19"/>
      <c r="D27" s="129"/>
      <c r="E27" s="130"/>
      <c r="F27" s="131"/>
      <c r="G27" s="23"/>
      <c r="H27" s="21"/>
      <c r="I27" s="132"/>
      <c r="J27" s="133"/>
      <c r="K27" s="27"/>
    </row>
    <row r="28" customFormat="false" ht="18" hidden="false" customHeight="true" outlineLevel="0" collapsed="false">
      <c r="A28" s="28" t="n">
        <v>22</v>
      </c>
      <c r="B28" s="30"/>
      <c r="C28" s="30"/>
      <c r="D28" s="134"/>
      <c r="E28" s="135"/>
      <c r="F28" s="136"/>
      <c r="G28" s="34"/>
      <c r="H28" s="32"/>
      <c r="I28" s="137"/>
      <c r="J28" s="138"/>
      <c r="K28" s="38"/>
    </row>
    <row r="29" customFormat="false" ht="18" hidden="false" customHeight="true" outlineLevel="0" collapsed="false">
      <c r="A29" s="17" t="n">
        <v>23</v>
      </c>
      <c r="B29" s="19"/>
      <c r="C29" s="19"/>
      <c r="D29" s="129"/>
      <c r="E29" s="130"/>
      <c r="F29" s="131"/>
      <c r="G29" s="23"/>
      <c r="H29" s="21"/>
      <c r="I29" s="132"/>
      <c r="J29" s="133"/>
      <c r="K29" s="27"/>
    </row>
    <row r="30" customFormat="false" ht="18" hidden="false" customHeight="true" outlineLevel="0" collapsed="false">
      <c r="A30" s="28" t="n">
        <v>24</v>
      </c>
      <c r="B30" s="30"/>
      <c r="C30" s="30"/>
      <c r="D30" s="134"/>
      <c r="E30" s="135"/>
      <c r="F30" s="136"/>
      <c r="G30" s="34"/>
      <c r="H30" s="32"/>
      <c r="I30" s="137"/>
      <c r="J30" s="138"/>
      <c r="K30" s="38"/>
    </row>
    <row r="31" customFormat="false" ht="18" hidden="false" customHeight="true" outlineLevel="0" collapsed="false">
      <c r="A31" s="17" t="n">
        <v>25</v>
      </c>
      <c r="B31" s="19"/>
      <c r="C31" s="19"/>
      <c r="D31" s="129"/>
      <c r="E31" s="130"/>
      <c r="F31" s="131"/>
      <c r="G31" s="23"/>
      <c r="H31" s="21"/>
      <c r="I31" s="132"/>
      <c r="J31" s="133"/>
      <c r="K31" s="27"/>
    </row>
    <row r="32" customFormat="false" ht="18" hidden="false" customHeight="true" outlineLevel="0" collapsed="false">
      <c r="A32" s="28" t="n">
        <v>26</v>
      </c>
      <c r="B32" s="30"/>
      <c r="C32" s="30"/>
      <c r="D32" s="134"/>
      <c r="E32" s="135"/>
      <c r="F32" s="136"/>
      <c r="G32" s="34"/>
      <c r="H32" s="32"/>
      <c r="I32" s="137"/>
      <c r="J32" s="138"/>
      <c r="K32" s="38"/>
    </row>
    <row r="33" customFormat="false" ht="18" hidden="false" customHeight="true" outlineLevel="0" collapsed="false">
      <c r="A33" s="17" t="n">
        <v>27</v>
      </c>
      <c r="B33" s="19"/>
      <c r="C33" s="19"/>
      <c r="D33" s="129"/>
      <c r="E33" s="130"/>
      <c r="F33" s="131"/>
      <c r="G33" s="23"/>
      <c r="H33" s="21"/>
      <c r="I33" s="132"/>
      <c r="J33" s="133"/>
      <c r="K33" s="27"/>
    </row>
    <row r="34" customFormat="false" ht="18" hidden="false" customHeight="true" outlineLevel="0" collapsed="false">
      <c r="A34" s="28" t="n">
        <v>28</v>
      </c>
      <c r="B34" s="30"/>
      <c r="C34" s="30"/>
      <c r="D34" s="134"/>
      <c r="E34" s="135"/>
      <c r="F34" s="136"/>
      <c r="G34" s="34"/>
      <c r="H34" s="32"/>
      <c r="I34" s="137"/>
      <c r="J34" s="138"/>
      <c r="K34" s="38"/>
    </row>
    <row r="35" customFormat="false" ht="18" hidden="false" customHeight="true" outlineLevel="0" collapsed="false">
      <c r="A35" s="17" t="n">
        <v>29</v>
      </c>
      <c r="B35" s="19"/>
      <c r="C35" s="19"/>
      <c r="D35" s="129"/>
      <c r="E35" s="130"/>
      <c r="F35" s="131"/>
      <c r="G35" s="23"/>
      <c r="H35" s="21"/>
      <c r="I35" s="132"/>
      <c r="J35" s="133"/>
      <c r="K35" s="27"/>
    </row>
    <row r="36" customFormat="false" ht="18" hidden="false" customHeight="true" outlineLevel="0" collapsed="false">
      <c r="A36" s="28" t="n">
        <v>30</v>
      </c>
      <c r="B36" s="30"/>
      <c r="C36" s="30"/>
      <c r="D36" s="134"/>
      <c r="E36" s="135"/>
      <c r="F36" s="136"/>
      <c r="G36" s="34"/>
      <c r="H36" s="32"/>
      <c r="I36" s="137"/>
      <c r="J36" s="138"/>
      <c r="K36" s="38"/>
    </row>
    <row r="37" customFormat="false" ht="18" hidden="false" customHeight="true" outlineLevel="0" collapsed="false">
      <c r="A37" s="17" t="n">
        <v>31</v>
      </c>
      <c r="B37" s="19"/>
      <c r="C37" s="19"/>
      <c r="D37" s="129"/>
      <c r="E37" s="130"/>
      <c r="F37" s="131"/>
      <c r="G37" s="23"/>
      <c r="H37" s="21"/>
      <c r="I37" s="132"/>
      <c r="J37" s="133"/>
      <c r="K37" s="27"/>
    </row>
    <row r="38" customFormat="false" ht="18" hidden="false" customHeight="true" outlineLevel="0" collapsed="false">
      <c r="A38" s="28" t="n">
        <v>32</v>
      </c>
      <c r="B38" s="30"/>
      <c r="C38" s="30"/>
      <c r="D38" s="134"/>
      <c r="E38" s="135"/>
      <c r="F38" s="136"/>
      <c r="G38" s="34"/>
      <c r="H38" s="32"/>
      <c r="I38" s="137"/>
      <c r="J38" s="138"/>
      <c r="K38" s="38"/>
    </row>
    <row r="39" customFormat="false" ht="18" hidden="false" customHeight="true" outlineLevel="0" collapsed="false">
      <c r="A39" s="17" t="n">
        <v>33</v>
      </c>
      <c r="B39" s="19"/>
      <c r="C39" s="19"/>
      <c r="D39" s="129"/>
      <c r="E39" s="130"/>
      <c r="F39" s="131"/>
      <c r="G39" s="23"/>
      <c r="H39" s="21"/>
      <c r="I39" s="132"/>
      <c r="J39" s="133"/>
      <c r="K39" s="27"/>
    </row>
    <row r="40" customFormat="false" ht="18" hidden="false" customHeight="true" outlineLevel="0" collapsed="false">
      <c r="A40" s="28" t="n">
        <v>34</v>
      </c>
      <c r="B40" s="30"/>
      <c r="C40" s="30"/>
      <c r="D40" s="134"/>
      <c r="E40" s="135"/>
      <c r="F40" s="136"/>
      <c r="G40" s="34"/>
      <c r="H40" s="32"/>
      <c r="I40" s="137"/>
      <c r="J40" s="138"/>
      <c r="K40" s="38"/>
    </row>
    <row r="41" customFormat="false" ht="18" hidden="false" customHeight="true" outlineLevel="0" collapsed="false">
      <c r="A41" s="17" t="n">
        <v>35</v>
      </c>
      <c r="B41" s="19"/>
      <c r="C41" s="19"/>
      <c r="D41" s="129"/>
      <c r="E41" s="130"/>
      <c r="F41" s="131"/>
      <c r="G41" s="23"/>
      <c r="H41" s="21"/>
      <c r="I41" s="132"/>
      <c r="J41" s="133"/>
      <c r="K41" s="27"/>
    </row>
    <row r="42" customFormat="false" ht="18" hidden="false" customHeight="true" outlineLevel="0" collapsed="false">
      <c r="A42" s="28" t="n">
        <v>36</v>
      </c>
      <c r="B42" s="30"/>
      <c r="C42" s="30"/>
      <c r="D42" s="134"/>
      <c r="E42" s="135"/>
      <c r="F42" s="136"/>
      <c r="G42" s="34"/>
      <c r="H42" s="32"/>
      <c r="I42" s="137"/>
      <c r="J42" s="138"/>
      <c r="K42" s="38"/>
    </row>
    <row r="43" customFormat="false" ht="18" hidden="false" customHeight="true" outlineLevel="0" collapsed="false">
      <c r="A43" s="17" t="n">
        <v>37</v>
      </c>
      <c r="B43" s="19"/>
      <c r="C43" s="19"/>
      <c r="D43" s="129"/>
      <c r="E43" s="130"/>
      <c r="F43" s="131"/>
      <c r="G43" s="23"/>
      <c r="H43" s="21"/>
      <c r="I43" s="132"/>
      <c r="J43" s="133"/>
      <c r="K43" s="27"/>
    </row>
    <row r="44" customFormat="false" ht="18" hidden="false" customHeight="true" outlineLevel="0" collapsed="false">
      <c r="A44" s="28" t="n">
        <v>38</v>
      </c>
      <c r="B44" s="30"/>
      <c r="C44" s="30"/>
      <c r="D44" s="134"/>
      <c r="E44" s="135"/>
      <c r="F44" s="136"/>
      <c r="G44" s="34"/>
      <c r="H44" s="32"/>
      <c r="I44" s="137"/>
      <c r="J44" s="138"/>
      <c r="K44" s="38"/>
    </row>
    <row r="45" customFormat="false" ht="18" hidden="false" customHeight="true" outlineLevel="0" collapsed="false">
      <c r="A45" s="17" t="n">
        <v>39</v>
      </c>
      <c r="B45" s="19"/>
      <c r="C45" s="19"/>
      <c r="D45" s="129"/>
      <c r="E45" s="130"/>
      <c r="F45" s="131"/>
      <c r="G45" s="23"/>
      <c r="H45" s="21"/>
      <c r="I45" s="132"/>
      <c r="J45" s="133"/>
      <c r="K45" s="27"/>
    </row>
    <row r="46" customFormat="false" ht="18" hidden="false" customHeight="true" outlineLevel="0" collapsed="false">
      <c r="A46" s="28" t="n">
        <v>40</v>
      </c>
      <c r="B46" s="30"/>
      <c r="C46" s="30"/>
      <c r="D46" s="134"/>
      <c r="E46" s="135"/>
      <c r="F46" s="136"/>
      <c r="G46" s="34"/>
      <c r="H46" s="32"/>
      <c r="I46" s="137"/>
      <c r="J46" s="138"/>
      <c r="K46" s="38"/>
    </row>
    <row r="47" customFormat="false" ht="7.5" hidden="false" customHeight="tru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customFormat="false" ht="21.75" hidden="false" customHeight="true" outlineLevel="0" collapsed="false">
      <c r="A48" s="62"/>
      <c r="B48" s="63" t="s">
        <v>100</v>
      </c>
      <c r="C48" s="139" t="n">
        <f aca="false">COUNTA(B7:B46)</f>
        <v>0</v>
      </c>
      <c r="D48" s="140" t="n">
        <f aca="false">COUNTIF(G7:G46,"Closed Won")</f>
        <v>0</v>
      </c>
      <c r="E48" s="141" t="n">
        <f aca="true">COUNTIFS(E7:E46,"&lt;"&amp;TODAY(),G7:G46,"&lt;&gt;Closed Won",G7:G46,"&lt;&gt;Closed Lost",B7:B46,"&lt;&gt;")</f>
        <v>0</v>
      </c>
      <c r="F48" s="142" t="n">
        <f aca="false">SUMIF('Daily Log'!L7:L56,"Yes",'Daily Log'!N7:N56)</f>
        <v>0</v>
      </c>
      <c r="G48" s="62"/>
      <c r="H48" s="62"/>
      <c r="I48" s="62"/>
      <c r="J48" s="62"/>
      <c r="K48" s="62"/>
    </row>
  </sheetData>
  <mergeCells count="2">
    <mergeCell ref="C2:G2"/>
    <mergeCell ref="B4:K4"/>
  </mergeCells>
  <conditionalFormatting sqref="A7:A46">
    <cfRule type="expression" priority="2" aboveAverage="0" equalAverage="0" bottom="0" percent="0" rank="0" text="" dxfId="4">
      <formula>AND($E7&lt;TODAY(),$E7&lt;&gt;"",$G7&lt;&gt;"Closed Won",$G7&lt;&gt;"Closed Lost")</formula>
    </cfRule>
    <cfRule type="expression" priority="3" aboveAverage="0" equalAverage="0" bottom="0" percent="0" rank="0" text="" dxfId="5">
      <formula>$I7="🔥 Hot"</formula>
    </cfRule>
  </conditionalFormatting>
  <conditionalFormatting sqref="B7:B46">
    <cfRule type="expression" priority="4" aboveAverage="0" equalAverage="0" bottom="0" percent="0" rank="0" text="" dxfId="4">
      <formula>AND($E7&lt;TODAY(),$E7&lt;&gt;"",$G7&lt;&gt;"Closed Won",$G7&lt;&gt;"Closed Lost")</formula>
    </cfRule>
    <cfRule type="expression" priority="5" aboveAverage="0" equalAverage="0" bottom="0" percent="0" rank="0" text="" dxfId="5">
      <formula>$I7="🔥 Hot"</formula>
    </cfRule>
  </conditionalFormatting>
  <conditionalFormatting sqref="C7:C46">
    <cfRule type="expression" priority="6" aboveAverage="0" equalAverage="0" bottom="0" percent="0" rank="0" text="" dxfId="4">
      <formula>AND($E7&lt;TODAY(),$E7&lt;&gt;"",$G7&lt;&gt;"Closed Won",$G7&lt;&gt;"Closed Lost")</formula>
    </cfRule>
    <cfRule type="expression" priority="7" aboveAverage="0" equalAverage="0" bottom="0" percent="0" rank="0" text="" dxfId="5">
      <formula>$I7="🔥 Hot"</formula>
    </cfRule>
  </conditionalFormatting>
  <conditionalFormatting sqref="D7:D46">
    <cfRule type="expression" priority="8" aboveAverage="0" equalAverage="0" bottom="0" percent="0" rank="0" text="" dxfId="4">
      <formula>AND($E7&lt;TODAY(),$E7&lt;&gt;"",$G7&lt;&gt;"Closed Won",$G7&lt;&gt;"Closed Lost")</formula>
    </cfRule>
    <cfRule type="expression" priority="9" aboveAverage="0" equalAverage="0" bottom="0" percent="0" rank="0" text="" dxfId="5">
      <formula>$I7="🔥 Hot"</formula>
    </cfRule>
  </conditionalFormatting>
  <conditionalFormatting sqref="E7:E46">
    <cfRule type="expression" priority="10" aboveAverage="0" equalAverage="0" bottom="0" percent="0" rank="0" text="" dxfId="4">
      <formula>AND($E7&lt;TODAY(),$E7&lt;&gt;"",$G7&lt;&gt;"Closed Won",$G7&lt;&gt;"Closed Lost")</formula>
    </cfRule>
    <cfRule type="expression" priority="11" aboveAverage="0" equalAverage="0" bottom="0" percent="0" rank="0" text="" dxfId="5">
      <formula>$I7="🔥 Hot"</formula>
    </cfRule>
  </conditionalFormatting>
  <conditionalFormatting sqref="F7:F46">
    <cfRule type="expression" priority="12" aboveAverage="0" equalAverage="0" bottom="0" percent="0" rank="0" text="" dxfId="4">
      <formula>AND($E7&lt;TODAY(),$E7&lt;&gt;"",$G7&lt;&gt;"Closed Won",$G7&lt;&gt;"Closed Lost")</formula>
    </cfRule>
    <cfRule type="expression" priority="13" aboveAverage="0" equalAverage="0" bottom="0" percent="0" rank="0" text="" dxfId="5">
      <formula>$I7="🔥 Hot"</formula>
    </cfRule>
  </conditionalFormatting>
  <conditionalFormatting sqref="G7:G46">
    <cfRule type="expression" priority="14" aboveAverage="0" equalAverage="0" bottom="0" percent="0" rank="0" text="" dxfId="4">
      <formula>AND($E7&lt;TODAY(),$E7&lt;&gt;"",$G7&lt;&gt;"Closed Won",$G7&lt;&gt;"Closed Lost")</formula>
    </cfRule>
    <cfRule type="expression" priority="15" aboveAverage="0" equalAverage="0" bottom="0" percent="0" rank="0" text="" dxfId="5">
      <formula>$I7="🔥 Hot"</formula>
    </cfRule>
  </conditionalFormatting>
  <conditionalFormatting sqref="H7:H46">
    <cfRule type="expression" priority="16" aboveAverage="0" equalAverage="0" bottom="0" percent="0" rank="0" text="" dxfId="4">
      <formula>AND($E7&lt;TODAY(),$E7&lt;&gt;"",$G7&lt;&gt;"Closed Won",$G7&lt;&gt;"Closed Lost")</formula>
    </cfRule>
    <cfRule type="expression" priority="17" aboveAverage="0" equalAverage="0" bottom="0" percent="0" rank="0" text="" dxfId="5">
      <formula>$I7="🔥 Hot"</formula>
    </cfRule>
  </conditionalFormatting>
  <conditionalFormatting sqref="I7:I46">
    <cfRule type="expression" priority="18" aboveAverage="0" equalAverage="0" bottom="0" percent="0" rank="0" text="" dxfId="4">
      <formula>AND($E7&lt;TODAY(),$E7&lt;&gt;"",$G7&lt;&gt;"Closed Won",$G7&lt;&gt;"Closed Lost")</formula>
    </cfRule>
    <cfRule type="expression" priority="19" aboveAverage="0" equalAverage="0" bottom="0" percent="0" rank="0" text="" dxfId="5">
      <formula>$I7="🔥 Hot"</formula>
    </cfRule>
  </conditionalFormatting>
  <conditionalFormatting sqref="J7:J46">
    <cfRule type="expression" priority="20" aboveAverage="0" equalAverage="0" bottom="0" percent="0" rank="0" text="" dxfId="4">
      <formula>AND($E7&lt;TODAY(),$E7&lt;&gt;"",$G7&lt;&gt;"Closed Won",$G7&lt;&gt;"Closed Lost")</formula>
    </cfRule>
    <cfRule type="expression" priority="21" aboveAverage="0" equalAverage="0" bottom="0" percent="0" rank="0" text="" dxfId="5">
      <formula>$I7="🔥 Hot"</formula>
    </cfRule>
  </conditionalFormatting>
  <conditionalFormatting sqref="K7:K46">
    <cfRule type="expression" priority="22" aboveAverage="0" equalAverage="0" bottom="0" percent="0" rank="0" text="" dxfId="4">
      <formula>AND($E7&lt;TODAY(),$E7&lt;&gt;"",$G7&lt;&gt;"Closed Won",$G7&lt;&gt;"Closed Lost")</formula>
    </cfRule>
    <cfRule type="expression" priority="23" aboveAverage="0" equalAverage="0" bottom="0" percent="0" rank="0" text="" dxfId="5">
      <formula>$I7="🔥 Hot"</formula>
    </cfRule>
  </conditionalFormatting>
  <dataValidations count="3">
    <dataValidation allowBlank="true" errorStyle="stop" operator="between" showDropDown="false" showErrorMessage="false" showInputMessage="false" sqref="G7:G46" type="list">
      <formula1>"New Lead,Contacted,Had Convo,Demo Scheduled,Proposal Sent,Negotiating,Closed Won,Closed Lost"</formula1>
      <formula2>0</formula2>
    </dataValidation>
    <dataValidation allowBlank="true" errorStyle="stop" operator="between" showDropDown="false" showErrorMessage="false" showInputMessage="false" sqref="I7:I46" type="list">
      <formula1>"🔥 Hot,⚡ Warm,❄️ Cold"</formula1>
      <formula2>0</formula2>
    </dataValidation>
    <dataValidation allowBlank="true" errorStyle="stop" operator="between" showDropDown="false" showErrorMessage="false" showInputMessage="false" sqref="H7:H46" type="list">
      <formula1>"Core ($2,997),Growth ($4,997),Concierge ($5,997),TBD"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E5A0"/>
    <pageSetUpPr fitToPage="false"/>
  </sheetPr>
  <dimension ref="A1:C3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6"/>
    <col collapsed="false" customWidth="true" hidden="false" outlineLevel="0" max="3" min="3" style="0" width="58"/>
  </cols>
  <sheetData>
    <row r="1" customFormat="false" ht="7.5" hidden="false" customHeight="true" outlineLevel="0" collapsed="false">
      <c r="A1" s="1"/>
      <c r="B1" s="1"/>
      <c r="C1" s="1"/>
    </row>
    <row r="2" customFormat="false" ht="37.5" hidden="false" customHeight="true" outlineLevel="0" collapsed="false">
      <c r="A2" s="1"/>
      <c r="B2" s="2" t="s">
        <v>0</v>
      </c>
      <c r="C2" s="3" t="s">
        <v>101</v>
      </c>
    </row>
    <row r="3" customFormat="false" ht="6" hidden="false" customHeight="true" outlineLevel="0" collapsed="false">
      <c r="A3" s="1"/>
      <c r="B3" s="1"/>
      <c r="C3" s="1"/>
    </row>
    <row r="4" customFormat="false" ht="18" hidden="false" customHeight="true" outlineLevel="0" collapsed="false">
      <c r="A4" s="143"/>
      <c r="B4" s="144" t="s">
        <v>102</v>
      </c>
      <c r="C4" s="143"/>
    </row>
    <row r="5" customFormat="false" ht="15.75" hidden="false" customHeight="true" outlineLevel="0" collapsed="false">
      <c r="A5" s="30"/>
      <c r="B5" s="145"/>
      <c r="C5" s="146" t="s">
        <v>103</v>
      </c>
    </row>
    <row r="6" customFormat="false" ht="15.75" hidden="false" customHeight="true" outlineLevel="0" collapsed="false">
      <c r="A6" s="19"/>
      <c r="B6" s="147"/>
      <c r="C6" s="148"/>
    </row>
    <row r="7" customFormat="false" ht="18" hidden="false" customHeight="true" outlineLevel="0" collapsed="false">
      <c r="A7" s="143"/>
      <c r="B7" s="149" t="s">
        <v>104</v>
      </c>
      <c r="C7" s="143"/>
    </row>
    <row r="8" customFormat="false" ht="15.75" hidden="false" customHeight="true" outlineLevel="0" collapsed="false">
      <c r="A8" s="19"/>
      <c r="B8" s="150"/>
      <c r="C8" s="151" t="s">
        <v>105</v>
      </c>
    </row>
    <row r="9" customFormat="false" ht="15.75" hidden="false" customHeight="true" outlineLevel="0" collapsed="false">
      <c r="A9" s="30"/>
      <c r="B9" s="145"/>
      <c r="C9" s="146" t="s">
        <v>106</v>
      </c>
    </row>
    <row r="10" customFormat="false" ht="15.75" hidden="false" customHeight="true" outlineLevel="0" collapsed="false">
      <c r="A10" s="19"/>
      <c r="B10" s="150"/>
      <c r="C10" s="151" t="s">
        <v>107</v>
      </c>
    </row>
    <row r="11" customFormat="false" ht="15.75" hidden="false" customHeight="true" outlineLevel="0" collapsed="false">
      <c r="A11" s="30"/>
      <c r="B11" s="145"/>
      <c r="C11" s="146" t="s">
        <v>108</v>
      </c>
    </row>
    <row r="12" customFormat="false" ht="15.75" hidden="false" customHeight="true" outlineLevel="0" collapsed="false">
      <c r="A12" s="19"/>
      <c r="B12" s="150"/>
      <c r="C12" s="151" t="s">
        <v>109</v>
      </c>
    </row>
    <row r="13" customFormat="false" ht="15.75" hidden="false" customHeight="true" outlineLevel="0" collapsed="false">
      <c r="A13" s="30"/>
      <c r="B13" s="152"/>
      <c r="C13" s="153" t="s">
        <v>110</v>
      </c>
    </row>
    <row r="14" customFormat="false" ht="15.75" hidden="false" customHeight="true" outlineLevel="0" collapsed="false">
      <c r="A14" s="19"/>
      <c r="B14" s="147"/>
      <c r="C14" s="148"/>
    </row>
    <row r="15" customFormat="false" ht="18" hidden="false" customHeight="true" outlineLevel="0" collapsed="false">
      <c r="A15" s="143"/>
      <c r="B15" s="149" t="s">
        <v>111</v>
      </c>
      <c r="C15" s="143"/>
    </row>
    <row r="16" customFormat="false" ht="15.75" hidden="false" customHeight="true" outlineLevel="0" collapsed="false">
      <c r="A16" s="19"/>
      <c r="B16" s="150"/>
      <c r="C16" s="151" t="s">
        <v>112</v>
      </c>
    </row>
    <row r="17" customFormat="false" ht="15.75" hidden="false" customHeight="true" outlineLevel="0" collapsed="false">
      <c r="A17" s="30"/>
      <c r="B17" s="145"/>
      <c r="C17" s="146" t="s">
        <v>113</v>
      </c>
    </row>
    <row r="18" customFormat="false" ht="15.75" hidden="false" customHeight="true" outlineLevel="0" collapsed="false">
      <c r="A18" s="19"/>
      <c r="B18" s="150"/>
      <c r="C18" s="151" t="s">
        <v>114</v>
      </c>
    </row>
    <row r="19" customFormat="false" ht="15.75" hidden="false" customHeight="true" outlineLevel="0" collapsed="false">
      <c r="A19" s="30"/>
      <c r="B19" s="154"/>
      <c r="C19" s="155"/>
    </row>
    <row r="20" customFormat="false" ht="18" hidden="false" customHeight="true" outlineLevel="0" collapsed="false">
      <c r="A20" s="143"/>
      <c r="B20" s="156" t="s">
        <v>115</v>
      </c>
      <c r="C20" s="143"/>
    </row>
    <row r="21" customFormat="false" ht="15.75" hidden="false" customHeight="true" outlineLevel="0" collapsed="false">
      <c r="A21" s="30"/>
      <c r="B21" s="145"/>
      <c r="C21" s="146" t="s">
        <v>116</v>
      </c>
    </row>
    <row r="22" customFormat="false" ht="15.75" hidden="false" customHeight="true" outlineLevel="0" collapsed="false">
      <c r="A22" s="19"/>
      <c r="B22" s="150"/>
      <c r="C22" s="151" t="s">
        <v>117</v>
      </c>
    </row>
    <row r="23" customFormat="false" ht="15.75" hidden="false" customHeight="true" outlineLevel="0" collapsed="false">
      <c r="A23" s="30"/>
      <c r="B23" s="145"/>
      <c r="C23" s="146" t="s">
        <v>118</v>
      </c>
    </row>
    <row r="24" customFormat="false" ht="15.75" hidden="false" customHeight="true" outlineLevel="0" collapsed="false">
      <c r="A24" s="19"/>
      <c r="B24" s="147"/>
      <c r="C24" s="148"/>
    </row>
    <row r="25" customFormat="false" ht="18" hidden="false" customHeight="true" outlineLevel="0" collapsed="false">
      <c r="A25" s="143"/>
      <c r="B25" s="157" t="s">
        <v>119</v>
      </c>
      <c r="C25" s="143"/>
    </row>
    <row r="26" customFormat="false" ht="15.75" hidden="false" customHeight="true" outlineLevel="0" collapsed="false">
      <c r="A26" s="19"/>
      <c r="B26" s="150"/>
      <c r="C26" s="151" t="s">
        <v>120</v>
      </c>
    </row>
    <row r="27" customFormat="false" ht="15.75" hidden="false" customHeight="true" outlineLevel="0" collapsed="false">
      <c r="A27" s="30"/>
      <c r="B27" s="145"/>
      <c r="C27" s="146" t="s">
        <v>121</v>
      </c>
    </row>
    <row r="28" customFormat="false" ht="15.75" hidden="false" customHeight="true" outlineLevel="0" collapsed="false">
      <c r="A28" s="19"/>
      <c r="B28" s="150"/>
      <c r="C28" s="151" t="s">
        <v>122</v>
      </c>
    </row>
    <row r="29" customFormat="false" ht="15.75" hidden="false" customHeight="true" outlineLevel="0" collapsed="false">
      <c r="A29" s="30"/>
      <c r="B29" s="145"/>
      <c r="C29" s="146" t="s">
        <v>123</v>
      </c>
    </row>
    <row r="30" customFormat="false" ht="15.75" hidden="false" customHeight="true" outlineLevel="0" collapsed="false">
      <c r="A30" s="19"/>
      <c r="B30" s="147"/>
      <c r="C30" s="148"/>
    </row>
    <row r="31" customFormat="false" ht="18" hidden="false" customHeight="true" outlineLevel="0" collapsed="false">
      <c r="A31" s="143"/>
      <c r="B31" s="144" t="s">
        <v>124</v>
      </c>
      <c r="C31" s="143"/>
    </row>
    <row r="32" customFormat="false" ht="15.75" hidden="false" customHeight="true" outlineLevel="0" collapsed="false">
      <c r="A32" s="19"/>
      <c r="B32" s="150"/>
      <c r="C32" s="151" t="s">
        <v>125</v>
      </c>
    </row>
    <row r="33" customFormat="false" ht="15.75" hidden="false" customHeight="true" outlineLevel="0" collapsed="false">
      <c r="A33" s="30"/>
      <c r="B33" s="145"/>
      <c r="C33" s="146" t="s">
        <v>126</v>
      </c>
    </row>
    <row r="34" customFormat="false" ht="15.75" hidden="false" customHeight="true" outlineLevel="0" collapsed="false">
      <c r="A34" s="19"/>
      <c r="B34" s="150"/>
      <c r="C34" s="151" t="s">
        <v>127</v>
      </c>
    </row>
    <row r="35" customFormat="false" ht="15.75" hidden="false" customHeight="true" outlineLevel="0" collapsed="false">
      <c r="A35" s="30"/>
      <c r="B35" s="145"/>
      <c r="C35" s="146" t="s">
        <v>128</v>
      </c>
    </row>
    <row r="36" customFormat="false" ht="15.75" hidden="false" customHeight="true" outlineLevel="0" collapsed="false">
      <c r="A36" s="19"/>
      <c r="B36" s="150"/>
      <c r="C36" s="151" t="s">
        <v>129</v>
      </c>
    </row>
    <row r="37" customFormat="false" ht="15.75" hidden="false" customHeight="true" outlineLevel="0" collapsed="false">
      <c r="A37" s="30"/>
      <c r="B37" s="152"/>
      <c r="C37" s="153" t="s">
        <v>130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2026-03-07T17:26:18Z</dcterms:created>
  <dc:creator>openpyxl</dc:creator>
  <dc:description/>
  <dc:language>en-US</dc:language>
  <cp:lastModifiedBy/>
  <dcterms:modified xsi:type="dcterms:W3CDTF">2026-03-07T17:26:19Z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